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2_経理課\経理係\★経理係共有\くまき\照会\渡島支庁\30年度\経営比較分析表\"/>
    </mc:Choice>
  </mc:AlternateContent>
  <workbookProtection workbookPassword="B319" lockStructure="1"/>
  <bookViews>
    <workbookView xWindow="0" yWindow="0" windowWidth="28800" windowHeight="123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LO80" i="4" s="1"/>
  <c r="EU7" i="5"/>
  <c r="KV80" i="4" s="1"/>
  <c r="ET7" i="5"/>
  <c r="KC80" i="4" s="1"/>
  <c r="ES7" i="5"/>
  <c r="ER7" i="5"/>
  <c r="MH79" i="4" s="1"/>
  <c r="EQ7" i="5"/>
  <c r="LO79" i="4" s="1"/>
  <c r="EP7" i="5"/>
  <c r="KV79" i="4" s="1"/>
  <c r="EO7" i="5"/>
  <c r="EN7" i="5"/>
  <c r="JJ79" i="4" s="1"/>
  <c r="EL7" i="5"/>
  <c r="HM80" i="4" s="1"/>
  <c r="EK7" i="5"/>
  <c r="GT80" i="4" s="1"/>
  <c r="EJ7" i="5"/>
  <c r="EI7" i="5"/>
  <c r="FH80" i="4" s="1"/>
  <c r="EH7" i="5"/>
  <c r="EO80" i="4" s="1"/>
  <c r="EG7" i="5"/>
  <c r="EF7" i="5"/>
  <c r="EE7" i="5"/>
  <c r="GA79" i="4" s="1"/>
  <c r="ED7" i="5"/>
  <c r="FH79" i="4" s="1"/>
  <c r="EC7" i="5"/>
  <c r="EO79" i="4" s="1"/>
  <c r="EA7" i="5"/>
  <c r="DZ7" i="5"/>
  <c r="BZ80" i="4" s="1"/>
  <c r="DY7" i="5"/>
  <c r="BG80" i="4" s="1"/>
  <c r="DX7" i="5"/>
  <c r="AN80" i="4" s="1"/>
  <c r="DW7" i="5"/>
  <c r="DV7" i="5"/>
  <c r="CS79" i="4" s="1"/>
  <c r="DU7" i="5"/>
  <c r="BZ79" i="4" s="1"/>
  <c r="DT7" i="5"/>
  <c r="DS7" i="5"/>
  <c r="DR7" i="5"/>
  <c r="U79" i="4" s="1"/>
  <c r="DP7" i="5"/>
  <c r="MN56" i="4" s="1"/>
  <c r="DO7" i="5"/>
  <c r="LY56" i="4" s="1"/>
  <c r="DN7" i="5"/>
  <c r="DM7" i="5"/>
  <c r="KU56" i="4" s="1"/>
  <c r="DL7" i="5"/>
  <c r="KF56" i="4" s="1"/>
  <c r="DK7" i="5"/>
  <c r="MN55" i="4" s="1"/>
  <c r="DJ7" i="5"/>
  <c r="DI7" i="5"/>
  <c r="LJ55" i="4" s="1"/>
  <c r="DH7" i="5"/>
  <c r="KU55" i="4" s="1"/>
  <c r="DG7" i="5"/>
  <c r="KF55" i="4" s="1"/>
  <c r="DE7" i="5"/>
  <c r="DD7" i="5"/>
  <c r="IK56" i="4" s="1"/>
  <c r="DC7" i="5"/>
  <c r="HV56" i="4" s="1"/>
  <c r="DB7" i="5"/>
  <c r="HG56" i="4" s="1"/>
  <c r="DA7" i="5"/>
  <c r="CZ7" i="5"/>
  <c r="IZ55" i="4" s="1"/>
  <c r="CY7" i="5"/>
  <c r="IK55" i="4" s="1"/>
  <c r="CX7" i="5"/>
  <c r="HV55" i="4" s="1"/>
  <c r="CW7" i="5"/>
  <c r="CV7" i="5"/>
  <c r="GR55" i="4" s="1"/>
  <c r="CT7" i="5"/>
  <c r="FL56" i="4" s="1"/>
  <c r="CS7" i="5"/>
  <c r="EW56" i="4" s="1"/>
  <c r="CR7" i="5"/>
  <c r="CQ7" i="5"/>
  <c r="DS56" i="4" s="1"/>
  <c r="CP7" i="5"/>
  <c r="DD56" i="4" s="1"/>
  <c r="CO7" i="5"/>
  <c r="FL55" i="4" s="1"/>
  <c r="CN7" i="5"/>
  <c r="CM7" i="5"/>
  <c r="EH55" i="4" s="1"/>
  <c r="CL7" i="5"/>
  <c r="DS55" i="4" s="1"/>
  <c r="CK7" i="5"/>
  <c r="DD55" i="4" s="1"/>
  <c r="CI7" i="5"/>
  <c r="CH7" i="5"/>
  <c r="BI56" i="4" s="1"/>
  <c r="CG7" i="5"/>
  <c r="AT56" i="4" s="1"/>
  <c r="CF7" i="5"/>
  <c r="AE56" i="4" s="1"/>
  <c r="CE7" i="5"/>
  <c r="CD7" i="5"/>
  <c r="BX55" i="4" s="1"/>
  <c r="CC7" i="5"/>
  <c r="BI55" i="4" s="1"/>
  <c r="CB7" i="5"/>
  <c r="AT55" i="4" s="1"/>
  <c r="CA7" i="5"/>
  <c r="BZ7" i="5"/>
  <c r="P55" i="4" s="1"/>
  <c r="BX7" i="5"/>
  <c r="MN34" i="4" s="1"/>
  <c r="BW7" i="5"/>
  <c r="LY34" i="4" s="1"/>
  <c r="BV7" i="5"/>
  <c r="BU7" i="5"/>
  <c r="KU34" i="4" s="1"/>
  <c r="BT7" i="5"/>
  <c r="KF34" i="4" s="1"/>
  <c r="BS7" i="5"/>
  <c r="MN33" i="4" s="1"/>
  <c r="BR7" i="5"/>
  <c r="BQ7" i="5"/>
  <c r="LJ33" i="4" s="1"/>
  <c r="BP7" i="5"/>
  <c r="KU33" i="4" s="1"/>
  <c r="BO7" i="5"/>
  <c r="KF33" i="4" s="1"/>
  <c r="BM7" i="5"/>
  <c r="BL7" i="5"/>
  <c r="IK34" i="4" s="1"/>
  <c r="BK7" i="5"/>
  <c r="HV34" i="4" s="1"/>
  <c r="BJ7" i="5"/>
  <c r="HG34" i="4" s="1"/>
  <c r="BI7" i="5"/>
  <c r="BH7" i="5"/>
  <c r="IZ33" i="4" s="1"/>
  <c r="BG7" i="5"/>
  <c r="IK33" i="4" s="1"/>
  <c r="BF7" i="5"/>
  <c r="HV33" i="4" s="1"/>
  <c r="BE7" i="5"/>
  <c r="BD7" i="5"/>
  <c r="GR33" i="4" s="1"/>
  <c r="BB7" i="5"/>
  <c r="FL34" i="4" s="1"/>
  <c r="BA7" i="5"/>
  <c r="EW34" i="4" s="1"/>
  <c r="AZ7" i="5"/>
  <c r="AY7" i="5"/>
  <c r="DS34" i="4" s="1"/>
  <c r="AX7" i="5"/>
  <c r="DD34" i="4" s="1"/>
  <c r="AW7" i="5"/>
  <c r="FL33" i="4" s="1"/>
  <c r="AV7" i="5"/>
  <c r="AU7" i="5"/>
  <c r="EH33" i="4" s="1"/>
  <c r="AT7" i="5"/>
  <c r="DS33" i="4" s="1"/>
  <c r="AS7" i="5"/>
  <c r="DD33" i="4" s="1"/>
  <c r="AQ7" i="5"/>
  <c r="AP7" i="5"/>
  <c r="BI34" i="4" s="1"/>
  <c r="AO7" i="5"/>
  <c r="AT34" i="4" s="1"/>
  <c r="AN7" i="5"/>
  <c r="AE34" i="4" s="1"/>
  <c r="AM7" i="5"/>
  <c r="AL7" i="5"/>
  <c r="BX33" i="4" s="1"/>
  <c r="AK7" i="5"/>
  <c r="BI33" i="4" s="1"/>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AA6" i="5"/>
  <c r="LP8" i="4" s="1"/>
  <c r="Z6" i="5"/>
  <c r="JW8" i="4" s="1"/>
  <c r="Y6" i="5"/>
  <c r="ID8" i="4" s="1"/>
  <c r="X6" i="5"/>
  <c r="W6" i="5"/>
  <c r="CN12" i="4" s="1"/>
  <c r="V6" i="5"/>
  <c r="AU12" i="4" s="1"/>
  <c r="U6" i="5"/>
  <c r="B12" i="4" s="1"/>
  <c r="T6" i="5"/>
  <c r="FZ10" i="4" s="1"/>
  <c r="S6" i="5"/>
  <c r="EG10" i="4" s="1"/>
  <c r="R6" i="5"/>
  <c r="CN10" i="4" s="1"/>
  <c r="Q6" i="5"/>
  <c r="AU10" i="4" s="1"/>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F90" i="4"/>
  <c r="MH80" i="4"/>
  <c r="JJ80" i="4"/>
  <c r="GA80" i="4"/>
  <c r="CS80" i="4"/>
  <c r="U80" i="4"/>
  <c r="KC79" i="4"/>
  <c r="HM79" i="4"/>
  <c r="GT79" i="4"/>
  <c r="BG79" i="4"/>
  <c r="AN79" i="4"/>
  <c r="LJ56" i="4"/>
  <c r="IZ56" i="4"/>
  <c r="GR56" i="4"/>
  <c r="EH56" i="4"/>
  <c r="BX56" i="4"/>
  <c r="P56" i="4"/>
  <c r="LY55" i="4"/>
  <c r="HG55" i="4"/>
  <c r="EW55" i="4"/>
  <c r="AE55" i="4"/>
  <c r="LJ34" i="4"/>
  <c r="IZ34" i="4"/>
  <c r="GR34" i="4"/>
  <c r="EH34" i="4"/>
  <c r="BX34" i="4"/>
  <c r="P34" i="4"/>
  <c r="LY33" i="4"/>
  <c r="HG33" i="4"/>
  <c r="EW33" i="4"/>
  <c r="AT33" i="4"/>
  <c r="AE33" i="4"/>
  <c r="EG12" i="4"/>
  <c r="ID10" i="4"/>
  <c r="HM78" i="4" l="1"/>
  <c r="FL54" i="4"/>
  <c r="FL32" i="4"/>
  <c r="BX54" i="4"/>
  <c r="BX32" i="4"/>
  <c r="CS78" i="4"/>
  <c r="MN54" i="4"/>
  <c r="MN32" i="4"/>
  <c r="MH78" i="4"/>
  <c r="IZ54" i="4"/>
  <c r="IZ32" i="4"/>
  <c r="C11" i="5"/>
  <c r="D11" i="5"/>
  <c r="E11" i="5"/>
  <c r="B11" i="5"/>
  <c r="AN78" i="4" l="1"/>
  <c r="AE54" i="4"/>
  <c r="AE32" i="4"/>
  <c r="HG54" i="4"/>
  <c r="HG32" i="4"/>
  <c r="KU54" i="4"/>
  <c r="KU32" i="4"/>
  <c r="KC78" i="4"/>
  <c r="FH78" i="4"/>
  <c r="DS54" i="4"/>
  <c r="DS32" i="4"/>
  <c r="EO78" i="4"/>
  <c r="DD54" i="4"/>
  <c r="DD32" i="4"/>
  <c r="U78" i="4"/>
  <c r="P32" i="4"/>
  <c r="P54" i="4"/>
  <c r="KF54" i="4"/>
  <c r="JJ78" i="4"/>
  <c r="GR54" i="4"/>
  <c r="GR32" i="4"/>
  <c r="KF32" i="4"/>
  <c r="LO78" i="4"/>
  <c r="IK54" i="4"/>
  <c r="IK32" i="4"/>
  <c r="GT78" i="4"/>
  <c r="EW54" i="4"/>
  <c r="EW32" i="4"/>
  <c r="BZ78" i="4"/>
  <c r="BI32" i="4"/>
  <c r="LY54" i="4"/>
  <c r="LY32" i="4"/>
  <c r="BI54" i="4"/>
  <c r="LJ54" i="4"/>
  <c r="LJ32" i="4"/>
  <c r="KV78" i="4"/>
  <c r="HV54" i="4"/>
  <c r="HV32" i="4"/>
  <c r="GA78" i="4"/>
  <c r="EH54" i="4"/>
  <c r="EH32" i="4"/>
  <c r="BG78" i="4"/>
  <c r="AT54" i="4"/>
  <c r="AT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<sst xmlns="http://schemas.openxmlformats.org/spreadsheetml/2006/main" count="285" uniqueCount="148">
  <si>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</si>
  <si>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</si>
  <si>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</si>
  <si>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</si>
  <si>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</si>
  <si>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</si>
  <si>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</si>
  <si>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</si>
  <si>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</si>
  <si>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</si>
  <si>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</si>
  <si>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</si>
  <si>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</si>
  <si>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</si>
  <si>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</si>
  <si>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</si>
  <si>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</si>
  <si>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</si>
  <si>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</si>
  <si>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</si>
  <si>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</si>
  <si>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</si>
  <si>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</si>
  <si>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</si>
  <si>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</si>
  <si>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</si>
  <si>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</si>
  <si>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</si>
  <si>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</si>
  <si>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</si>
  <si>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</si>
  <si>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</si>
  <si>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</si>
  <si>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</si>
  <si>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</si>
  <si>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</si>
  <si>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</si>
  <si>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</si>
  <si>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</si>
  <si>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</si>
  <si>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</si>
  <si>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</si>
  <si>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</si>
  <si>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</si>
  <si>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</si>
  <si>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</si>
  <si>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</si>
  <si>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</si>
  <si>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</si>
  <si>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</si>
  <si>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</si>
  <si>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</si>
  <si>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</si>
  <si>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</si>
  <si>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</si>
  <si>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</si>
  <si>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</si>
  <si>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</si>
  <si>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</si>
  <si>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</si>
  <si>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</si>
  <si>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</si>
  <si>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</si>
  <si>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</si>
  <si>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</si>
  <si>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</si>
  <si>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</si>
  <si>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</si>
  <si>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</si>
  <si>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</si>
  <si>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</si>
  <si>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</si>
  <si>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</si>
  <si>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</si>
  <si>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</si>
  <si>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</si>
  <si>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</si>
  <si>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</si>
  <si>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</si>
  <si>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</si>
  <si>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</si>
  <si>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</si>
  <si>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</si>
  <si>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</si>
  <si>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</si>
  <si>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</si>
  <si>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</si>
  <si>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</si>
  <si>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</si>
  <si>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</si>
  <si>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</si>
  <si>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</si>
  <si>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</si>
  <si>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</si>
  <si>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</si>
  <si>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</si>
  <si>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</si>
  <si>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</si>
  <si>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</si>
  <si>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</si>
  <si>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</si>
  <si>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</si>
  <si>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</si>
  <si>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</si>
  <si>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</si>
  <si>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</si>
  <si>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</si>
  <si>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</si>
  <si>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</si>
  <si>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</si>
  <si>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</si>
  <si>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</si>
  <si>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</si>
  <si>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</si>
  <si>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</si>
  <si>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</si>
  <si>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</si>
  <si>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</si>
  <si>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</si>
  <si>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</si>
  <si>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</si>
  <si>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</si>
  <si>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</si>
  <si>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</si>
  <si>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函館市</t>
  </si>
  <si>
    <t>市立函館病院</t>
  </si>
  <si>
    <t>条例全部</t>
  </si>
  <si>
    <t>病院事業</t>
  </si>
  <si>
    <t>一般病院</t>
  </si>
  <si>
    <t>500床以上</t>
  </si>
  <si>
    <t>直営</t>
  </si>
  <si>
    <t>対象</t>
  </si>
  <si>
    <t>ド 透 I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</si>
  <si>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</si>
  <si>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</si>
  <si>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</si>
  <si>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</si>
  <si>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</si>
  <si>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</si>
  <si>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</si>
  <si>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</si>
  <si>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</si>
  <si>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</si>
  <si>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</si>
  <si>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診療報酬のマイナス改定等による医業収益の低下から，経常収支比率および医業収支比率が平成26年度以降低下しています。また，在院日数の短縮を進めたことにより空床が生じ，病床利用率も平成28年度は特に低下しています。そのため，入院収益の確保が必要となっていますが，入院患者1人1日当たり収益が平均値より高いことから，主に患者数の増加により実現すべきと考えられます。
　また，材料費対医業収益比率も平均値より高く，材料比率の低減も課題となっています。
　なお，累積欠損金比率も平成26年度以降上昇していますが，平成28年度に急増した原因は，減損損失を計上したことによるものです。</t>
    <rPh sb="1" eb="3">
      <t>シンリョウ</t>
    </rPh>
    <rPh sb="3" eb="5">
      <t>ホウシュウ</t>
    </rPh>
    <rPh sb="10" eb="12">
      <t>カイテイ</t>
    </rPh>
    <rPh sb="12" eb="13">
      <t>トウ</t>
    </rPh>
    <rPh sb="16" eb="18">
      <t>イギョウ</t>
    </rPh>
    <rPh sb="18" eb="20">
      <t>シュウエキ</t>
    </rPh>
    <rPh sb="21" eb="23">
      <t>テイカ</t>
    </rPh>
    <rPh sb="26" eb="28">
      <t>ケイジョウ</t>
    </rPh>
    <rPh sb="28" eb="30">
      <t>シュウシ</t>
    </rPh>
    <rPh sb="30" eb="32">
      <t>ヒリツ</t>
    </rPh>
    <rPh sb="35" eb="37">
      <t>イギョウ</t>
    </rPh>
    <rPh sb="37" eb="39">
      <t>シュウシ</t>
    </rPh>
    <rPh sb="39" eb="41">
      <t>ヒリツ</t>
    </rPh>
    <rPh sb="42" eb="44">
      <t>ヘイセイ</t>
    </rPh>
    <rPh sb="46" eb="48">
      <t>ネンド</t>
    </rPh>
    <rPh sb="48" eb="50">
      <t>イコウ</t>
    </rPh>
    <rPh sb="50" eb="52">
      <t>テイカ</t>
    </rPh>
    <rPh sb="61" eb="63">
      <t>ザイイン</t>
    </rPh>
    <rPh sb="63" eb="65">
      <t>ニッスウ</t>
    </rPh>
    <rPh sb="66" eb="68">
      <t>タンシュク</t>
    </rPh>
    <rPh sb="69" eb="70">
      <t>スス</t>
    </rPh>
    <rPh sb="111" eb="113">
      <t>ニュウイン</t>
    </rPh>
    <rPh sb="113" eb="115">
      <t>シュウエキ</t>
    </rPh>
    <rPh sb="116" eb="118">
      <t>カクホ</t>
    </rPh>
    <rPh sb="119" eb="121">
      <t>ヒツヨウ</t>
    </rPh>
    <rPh sb="130" eb="132">
      <t>ニュウイン</t>
    </rPh>
    <rPh sb="132" eb="134">
      <t>カンジャ</t>
    </rPh>
    <rPh sb="135" eb="136">
      <t>ニン</t>
    </rPh>
    <rPh sb="137" eb="138">
      <t>ニチ</t>
    </rPh>
    <rPh sb="138" eb="139">
      <t>ア</t>
    </rPh>
    <rPh sb="141" eb="143">
      <t>シュウエキ</t>
    </rPh>
    <rPh sb="144" eb="146">
      <t>ヘイキン</t>
    </rPh>
    <rPh sb="146" eb="147">
      <t>チ</t>
    </rPh>
    <rPh sb="149" eb="150">
      <t>タカ</t>
    </rPh>
    <rPh sb="156" eb="157">
      <t>オモ</t>
    </rPh>
    <rPh sb="158" eb="161">
      <t>カンジャスウ</t>
    </rPh>
    <rPh sb="162" eb="164">
      <t>ゾウカ</t>
    </rPh>
    <rPh sb="167" eb="169">
      <t>ジツゲン</t>
    </rPh>
    <rPh sb="173" eb="174">
      <t>カンガ</t>
    </rPh>
    <rPh sb="185" eb="188">
      <t>ザイリョウヒ</t>
    </rPh>
    <rPh sb="188" eb="189">
      <t>タイ</t>
    </rPh>
    <rPh sb="189" eb="191">
      <t>イギョウ</t>
    </rPh>
    <rPh sb="191" eb="193">
      <t>シュウエキ</t>
    </rPh>
    <rPh sb="193" eb="195">
      <t>ヒリツ</t>
    </rPh>
    <rPh sb="196" eb="198">
      <t>ヘイキン</t>
    </rPh>
    <rPh sb="198" eb="199">
      <t>チ</t>
    </rPh>
    <rPh sb="201" eb="202">
      <t>タカ</t>
    </rPh>
    <rPh sb="204" eb="206">
      <t>ザイリョウ</t>
    </rPh>
    <rPh sb="206" eb="208">
      <t>ヒリツ</t>
    </rPh>
    <rPh sb="209" eb="211">
      <t>テイゲン</t>
    </rPh>
    <rPh sb="212" eb="214">
      <t>カダイ</t>
    </rPh>
    <rPh sb="227" eb="229">
      <t>ルイセキ</t>
    </rPh>
    <rPh sb="229" eb="231">
      <t>ケッソン</t>
    </rPh>
    <rPh sb="231" eb="232">
      <t>キン</t>
    </rPh>
    <rPh sb="232" eb="234">
      <t>ヒリツ</t>
    </rPh>
    <rPh sb="235" eb="237">
      <t>ヘイセイ</t>
    </rPh>
    <rPh sb="239" eb="241">
      <t>ネンド</t>
    </rPh>
    <rPh sb="241" eb="243">
      <t>イコウ</t>
    </rPh>
    <rPh sb="243" eb="245">
      <t>ジョウショウ</t>
    </rPh>
    <rPh sb="252" eb="254">
      <t>ヘイセイ</t>
    </rPh>
    <rPh sb="256" eb="258">
      <t>ネンド</t>
    </rPh>
    <rPh sb="259" eb="261">
      <t>キュウゾウ</t>
    </rPh>
    <rPh sb="263" eb="265">
      <t>ゲンイン</t>
    </rPh>
    <rPh sb="267" eb="269">
      <t>ゲンソン</t>
    </rPh>
    <rPh sb="269" eb="271">
      <t>ソンシツ</t>
    </rPh>
    <rPh sb="272" eb="274">
      <t>ケイジョウ</t>
    </rPh>
    <phoneticPr fontId="5"/>
  </si>
  <si>
    <t>　市立函館病院は，三次医療圏（道南）の中核医療機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症や結核患者の入院施設等の役割を担っており，高度急性期・急性期医療を中心に，不採算部門を含め，地域医療を担保するという役割を担っています。</t>
    <rPh sb="1" eb="3">
      <t>シリツ</t>
    </rPh>
    <rPh sb="3" eb="5">
      <t>ハコダテ</t>
    </rPh>
    <rPh sb="5" eb="7">
      <t>ビョウイン</t>
    </rPh>
    <rPh sb="9" eb="11">
      <t>サンジ</t>
    </rPh>
    <rPh sb="11" eb="13">
      <t>イリョウ</t>
    </rPh>
    <rPh sb="13" eb="14">
      <t>ケン</t>
    </rPh>
    <rPh sb="15" eb="17">
      <t>ドウナン</t>
    </rPh>
    <rPh sb="19" eb="21">
      <t>チュウカク</t>
    </rPh>
    <rPh sb="21" eb="23">
      <t>イリョウ</t>
    </rPh>
    <rPh sb="23" eb="25">
      <t>キカン</t>
    </rPh>
    <rPh sb="29" eb="31">
      <t>キュウメイ</t>
    </rPh>
    <rPh sb="31" eb="33">
      <t>キュウキュウ</t>
    </rPh>
    <rPh sb="38" eb="40">
      <t>チイキ</t>
    </rPh>
    <rPh sb="42" eb="44">
      <t>シンリョウ</t>
    </rPh>
    <rPh sb="44" eb="46">
      <t>レンケイ</t>
    </rPh>
    <rPh sb="46" eb="48">
      <t>キョテン</t>
    </rPh>
    <rPh sb="48" eb="50">
      <t>ビョウイン</t>
    </rPh>
    <rPh sb="51" eb="53">
      <t>チイキ</t>
    </rPh>
    <rPh sb="53" eb="54">
      <t>シュウ</t>
    </rPh>
    <rPh sb="56" eb="58">
      <t>ボシ</t>
    </rPh>
    <rPh sb="58" eb="60">
      <t>イリョウ</t>
    </rPh>
    <rPh sb="72" eb="74">
      <t>ゾウキ</t>
    </rPh>
    <rPh sb="74" eb="76">
      <t>テイキョウ</t>
    </rPh>
    <rPh sb="76" eb="78">
      <t>シセツ</t>
    </rPh>
    <rPh sb="79" eb="81">
      <t>チホウ</t>
    </rPh>
    <rPh sb="82" eb="84">
      <t>チイキ</t>
    </rPh>
    <rPh sb="88" eb="90">
      <t>ビョウイン</t>
    </rPh>
    <rPh sb="93" eb="95">
      <t>ヤクワリ</t>
    </rPh>
    <rPh sb="96" eb="97">
      <t>ニナ</t>
    </rPh>
    <rPh sb="111" eb="112">
      <t>ダイ</t>
    </rPh>
    <rPh sb="112" eb="113">
      <t>２</t>
    </rPh>
    <rPh sb="113" eb="114">
      <t>シュ</t>
    </rPh>
    <rPh sb="114" eb="116">
      <t>カンセン</t>
    </rPh>
    <rPh sb="116" eb="117">
      <t>ショウ</t>
    </rPh>
    <rPh sb="117" eb="119">
      <t>シテイ</t>
    </rPh>
    <rPh sb="119" eb="121">
      <t>イリョウ</t>
    </rPh>
    <rPh sb="121" eb="123">
      <t>キカン</t>
    </rPh>
    <rPh sb="126" eb="128">
      <t>カンセン</t>
    </rPh>
    <rPh sb="128" eb="129">
      <t>ショウ</t>
    </rPh>
    <rPh sb="130" eb="132">
      <t>ケッカク</t>
    </rPh>
    <rPh sb="132" eb="134">
      <t>カンジャ</t>
    </rPh>
    <rPh sb="135" eb="137">
      <t>ニュウイン</t>
    </rPh>
    <rPh sb="137" eb="139">
      <t>シセツ</t>
    </rPh>
    <rPh sb="139" eb="140">
      <t>トウ</t>
    </rPh>
    <rPh sb="141" eb="143">
      <t>ヤクワリ</t>
    </rPh>
    <rPh sb="144" eb="145">
      <t>ニナ</t>
    </rPh>
    <rPh sb="150" eb="152">
      <t>コウド</t>
    </rPh>
    <rPh sb="152" eb="154">
      <t>キュウセイ</t>
    </rPh>
    <rPh sb="154" eb="155">
      <t>キ</t>
    </rPh>
    <rPh sb="156" eb="159">
      <t>キュウセイキ</t>
    </rPh>
    <rPh sb="159" eb="161">
      <t>イリョウ</t>
    </rPh>
    <rPh sb="162" eb="164">
      <t>チュウシン</t>
    </rPh>
    <rPh sb="166" eb="169">
      <t>フサイサン</t>
    </rPh>
    <rPh sb="169" eb="171">
      <t>ブモン</t>
    </rPh>
    <rPh sb="172" eb="173">
      <t>フク</t>
    </rPh>
    <rPh sb="175" eb="177">
      <t>チイキ</t>
    </rPh>
    <rPh sb="177" eb="179">
      <t>イリョウ</t>
    </rPh>
    <rPh sb="180" eb="182">
      <t>タンポ</t>
    </rPh>
    <rPh sb="187" eb="189">
      <t>ヤクワリ</t>
    </rPh>
    <rPh sb="190" eb="191">
      <t>ニナ</t>
    </rPh>
    <phoneticPr fontId="5"/>
  </si>
  <si>
    <t xml:space="preserve">　平成26年度以降の経常収支比率の低下などから，経営効率化に向けた取り組みが必要です。
①収益の増加
　地域の医療機関との連携を強化し，紹介患者を積極的に受け入れ，入院件数を確保する，平均在院日数の適正化により病床利用率の向上に努め，入院収益の増加を図ります。
②経費の削減
　共同購入の参加や使用材料の見直し等を行い，薬剤材料費の削減に努めます。
③役割の維持・継続
　市立函館病院は道南地域の救急医療の最後の砦であり，様々な疾病に対応できる診療機能を備えた中核医療機関です。また，地域の医療機関に医師等を派遣する地方・地域センター病院であり，現在担っている役割を維持継続し，地域全体で質の高い医療を提供できるよう努めてまいります。
</t>
    <rPh sb="1" eb="3">
      <t>ヘイセイ</t>
    </rPh>
    <rPh sb="5" eb="7">
      <t>ネンド</t>
    </rPh>
    <rPh sb="7" eb="9">
      <t>イコウ</t>
    </rPh>
    <rPh sb="45" eb="47">
      <t>シュウエキ</t>
    </rPh>
    <rPh sb="48" eb="50">
      <t>ゾウカ</t>
    </rPh>
    <rPh sb="52" eb="54">
      <t>チイキ</t>
    </rPh>
    <rPh sb="55" eb="57">
      <t>イリョウ</t>
    </rPh>
    <rPh sb="57" eb="59">
      <t>キカン</t>
    </rPh>
    <rPh sb="61" eb="63">
      <t>レンケイ</t>
    </rPh>
    <rPh sb="64" eb="66">
      <t>キョウカ</t>
    </rPh>
    <rPh sb="68" eb="70">
      <t>ショウカイ</t>
    </rPh>
    <rPh sb="70" eb="72">
      <t>カンジャ</t>
    </rPh>
    <rPh sb="73" eb="76">
      <t>セッキョクテキ</t>
    </rPh>
    <rPh sb="77" eb="78">
      <t>ウ</t>
    </rPh>
    <rPh sb="79" eb="80">
      <t>イ</t>
    </rPh>
    <rPh sb="82" eb="84">
      <t>ニュウイン</t>
    </rPh>
    <rPh sb="84" eb="86">
      <t>ケンスウ</t>
    </rPh>
    <rPh sb="87" eb="89">
      <t>カクホ</t>
    </rPh>
    <rPh sb="92" eb="94">
      <t>ヘイキン</t>
    </rPh>
    <rPh sb="94" eb="96">
      <t>ザイイン</t>
    </rPh>
    <rPh sb="96" eb="98">
      <t>ニッスウ</t>
    </rPh>
    <rPh sb="99" eb="102">
      <t>テキセイカ</t>
    </rPh>
    <rPh sb="105" eb="107">
      <t>ビョウショウ</t>
    </rPh>
    <rPh sb="107" eb="110">
      <t>リヨウリツ</t>
    </rPh>
    <rPh sb="111" eb="113">
      <t>コウジョウ</t>
    </rPh>
    <rPh sb="114" eb="115">
      <t>ツト</t>
    </rPh>
    <rPh sb="117" eb="119">
      <t>ニュウイン</t>
    </rPh>
    <rPh sb="119" eb="121">
      <t>シュウエキ</t>
    </rPh>
    <rPh sb="122" eb="124">
      <t>ゾウカ</t>
    </rPh>
    <rPh sb="125" eb="126">
      <t>ハカ</t>
    </rPh>
    <rPh sb="132" eb="134">
      <t>ケイヒ</t>
    </rPh>
    <rPh sb="135" eb="137">
      <t>サクゲン</t>
    </rPh>
    <rPh sb="139" eb="141">
      <t>キョウドウ</t>
    </rPh>
    <rPh sb="141" eb="143">
      <t>コウニュウ</t>
    </rPh>
    <rPh sb="144" eb="146">
      <t>サンカ</t>
    </rPh>
    <rPh sb="147" eb="149">
      <t>シヨウ</t>
    </rPh>
    <rPh sb="149" eb="151">
      <t>ザイリョウ</t>
    </rPh>
    <rPh sb="152" eb="154">
      <t>ミナオ</t>
    </rPh>
    <rPh sb="155" eb="156">
      <t>トウ</t>
    </rPh>
    <rPh sb="157" eb="158">
      <t>オコナ</t>
    </rPh>
    <rPh sb="160" eb="162">
      <t>ヤクザイ</t>
    </rPh>
    <rPh sb="162" eb="165">
      <t>ザイリョウヒ</t>
    </rPh>
    <rPh sb="166" eb="168">
      <t>サクゲン</t>
    </rPh>
    <rPh sb="169" eb="170">
      <t>ツト</t>
    </rPh>
    <rPh sb="176" eb="178">
      <t>ヤクワリ</t>
    </rPh>
    <rPh sb="179" eb="181">
      <t>イジ</t>
    </rPh>
    <rPh sb="182" eb="184">
      <t>ケイゾク</t>
    </rPh>
    <rPh sb="186" eb="188">
      <t>シリツ</t>
    </rPh>
    <rPh sb="188" eb="190">
      <t>ハコダテ</t>
    </rPh>
    <rPh sb="190" eb="192">
      <t>ビョウイン</t>
    </rPh>
    <rPh sb="193" eb="195">
      <t>ドウナン</t>
    </rPh>
    <rPh sb="195" eb="197">
      <t>チイキ</t>
    </rPh>
    <rPh sb="198" eb="200">
      <t>キュウキュウ</t>
    </rPh>
    <rPh sb="200" eb="202">
      <t>イリョウ</t>
    </rPh>
    <rPh sb="203" eb="205">
      <t>サイゴ</t>
    </rPh>
    <rPh sb="206" eb="207">
      <t>トリデ</t>
    </rPh>
    <rPh sb="211" eb="213">
      <t>サマザマ</t>
    </rPh>
    <rPh sb="214" eb="216">
      <t>シッペイ</t>
    </rPh>
    <rPh sb="217" eb="219">
      <t>タイオウ</t>
    </rPh>
    <rPh sb="222" eb="224">
      <t>シンリョウ</t>
    </rPh>
    <rPh sb="224" eb="226">
      <t>キノウ</t>
    </rPh>
    <rPh sb="227" eb="228">
      <t>ソナ</t>
    </rPh>
    <rPh sb="230" eb="232">
      <t>チュウカク</t>
    </rPh>
    <rPh sb="232" eb="234">
      <t>イリョウ</t>
    </rPh>
    <rPh sb="234" eb="236">
      <t>キカン</t>
    </rPh>
    <rPh sb="242" eb="244">
      <t>チイキ</t>
    </rPh>
    <rPh sb="245" eb="247">
      <t>イリョウ</t>
    </rPh>
    <rPh sb="247" eb="249">
      <t>キカン</t>
    </rPh>
    <rPh sb="250" eb="252">
      <t>イシ</t>
    </rPh>
    <rPh sb="252" eb="253">
      <t>トウ</t>
    </rPh>
    <rPh sb="254" eb="256">
      <t>ハケン</t>
    </rPh>
    <rPh sb="258" eb="260">
      <t>チホウ</t>
    </rPh>
    <rPh sb="261" eb="263">
      <t>チイキ</t>
    </rPh>
    <rPh sb="267" eb="269">
      <t>ビョウイン</t>
    </rPh>
    <rPh sb="273" eb="275">
      <t>ゲンザイ</t>
    </rPh>
    <rPh sb="275" eb="276">
      <t>ニナ</t>
    </rPh>
    <rPh sb="280" eb="282">
      <t>ヤクワリ</t>
    </rPh>
    <rPh sb="283" eb="285">
      <t>イジ</t>
    </rPh>
    <rPh sb="285" eb="287">
      <t>ケイゾク</t>
    </rPh>
    <rPh sb="289" eb="291">
      <t>チイキ</t>
    </rPh>
    <rPh sb="291" eb="293">
      <t>ゼンタイ</t>
    </rPh>
    <rPh sb="294" eb="295">
      <t>シツ</t>
    </rPh>
    <rPh sb="296" eb="297">
      <t>タカ</t>
    </rPh>
    <rPh sb="298" eb="300">
      <t>イリョウ</t>
    </rPh>
    <rPh sb="301" eb="303">
      <t>テイキョウ</t>
    </rPh>
    <rPh sb="308" eb="309">
      <t>ツト</t>
    </rPh>
    <phoneticPr fontId="5"/>
  </si>
  <si>
    <t>　有形固定資産減価償却率および機械備品減価償却率が平成28年度に上昇していますが，減損損失を計上したことによるものです。1床当たり有形固定資産の数値の低下も同様の理由です。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なお，当院は平成12年の移転新築から平成28年で16年を経過していることから，施設の老朽化も課題の1つとなっており，施設設備の計画的な補修，改修が必要となってきています。</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5" eb="27">
      <t>ヘイセイ</t>
    </rPh>
    <rPh sb="29" eb="30">
      <t>ネン</t>
    </rPh>
    <rPh sb="30" eb="31">
      <t>ド</t>
    </rPh>
    <rPh sb="32" eb="34">
      <t>ジョウショウ</t>
    </rPh>
    <rPh sb="41" eb="43">
      <t>ゲンソン</t>
    </rPh>
    <rPh sb="43" eb="45">
      <t>ソンシツ</t>
    </rPh>
    <rPh sb="46" eb="48">
      <t>ケイジョウ</t>
    </rPh>
    <rPh sb="61" eb="62">
      <t>ユカ</t>
    </rPh>
    <rPh sb="62" eb="63">
      <t>ア</t>
    </rPh>
    <rPh sb="65" eb="67">
      <t>ユウケイ</t>
    </rPh>
    <rPh sb="67" eb="69">
      <t>コテイ</t>
    </rPh>
    <rPh sb="69" eb="71">
      <t>シサン</t>
    </rPh>
    <rPh sb="72" eb="74">
      <t>スウチ</t>
    </rPh>
    <rPh sb="75" eb="77">
      <t>テイカ</t>
    </rPh>
    <rPh sb="78" eb="80">
      <t>ドウヨウ</t>
    </rPh>
    <rPh sb="81" eb="83">
      <t>リユウ</t>
    </rPh>
    <rPh sb="88" eb="90">
      <t>ゲンソン</t>
    </rPh>
    <rPh sb="90" eb="92">
      <t>ソンシツ</t>
    </rPh>
    <rPh sb="95" eb="98">
      <t>シュウエキセイ</t>
    </rPh>
    <rPh sb="99" eb="101">
      <t>テイカ</t>
    </rPh>
    <rPh sb="104" eb="106">
      <t>トウシ</t>
    </rPh>
    <rPh sb="106" eb="107">
      <t>ガク</t>
    </rPh>
    <rPh sb="108" eb="110">
      <t>カイシュウ</t>
    </rPh>
    <rPh sb="112" eb="114">
      <t>ミコ</t>
    </rPh>
    <rPh sb="116" eb="117">
      <t>タ</t>
    </rPh>
    <rPh sb="123" eb="125">
      <t>シサン</t>
    </rPh>
    <rPh sb="126" eb="128">
      <t>チョウボ</t>
    </rPh>
    <rPh sb="128" eb="130">
      <t>カガク</t>
    </rPh>
    <rPh sb="132" eb="134">
      <t>カイシュウ</t>
    </rPh>
    <rPh sb="134" eb="137">
      <t>カノウセイ</t>
    </rPh>
    <rPh sb="138" eb="140">
      <t>ハンエイ</t>
    </rPh>
    <rPh sb="146" eb="148">
      <t>ゲンガク</t>
    </rPh>
    <rPh sb="150" eb="152">
      <t>カイケイ</t>
    </rPh>
    <rPh sb="152" eb="154">
      <t>ショリ</t>
    </rPh>
    <rPh sb="157" eb="159">
      <t>トウイン</t>
    </rPh>
    <rPh sb="162" eb="164">
      <t>ヘイセイ</t>
    </rPh>
    <rPh sb="166" eb="168">
      <t>ネンド</t>
    </rPh>
    <rPh sb="171" eb="173">
      <t>カイケイ</t>
    </rPh>
    <rPh sb="173" eb="175">
      <t>ショリ</t>
    </rPh>
    <rPh sb="176" eb="177">
      <t>オコナ</t>
    </rPh>
    <rPh sb="182" eb="184">
      <t>コテイ</t>
    </rPh>
    <rPh sb="184" eb="186">
      <t>シサン</t>
    </rPh>
    <rPh sb="187" eb="189">
      <t>チョウボ</t>
    </rPh>
    <rPh sb="189" eb="191">
      <t>カガク</t>
    </rPh>
    <rPh sb="192" eb="194">
      <t>ゲンショウ</t>
    </rPh>
    <rPh sb="205" eb="207">
      <t>トウイン</t>
    </rPh>
    <rPh sb="208" eb="210">
      <t>ヘイセイ</t>
    </rPh>
    <rPh sb="212" eb="213">
      <t>ネン</t>
    </rPh>
    <rPh sb="214" eb="216">
      <t>イテン</t>
    </rPh>
    <rPh sb="216" eb="218">
      <t>シンチク</t>
    </rPh>
    <rPh sb="220" eb="222">
      <t>ヘイセイ</t>
    </rPh>
    <rPh sb="224" eb="225">
      <t>ネン</t>
    </rPh>
    <rPh sb="228" eb="229">
      <t>ネン</t>
    </rPh>
    <rPh sb="230" eb="232">
      <t>ケイカ</t>
    </rPh>
    <rPh sb="241" eb="243">
      <t>シセツ</t>
    </rPh>
    <rPh sb="244" eb="247">
      <t>ロウキュウカ</t>
    </rPh>
    <rPh sb="248" eb="250">
      <t>カダイ</t>
    </rPh>
    <rPh sb="260" eb="262">
      <t>シセツ</t>
    </rPh>
    <rPh sb="262" eb="264">
      <t>セツビ</t>
    </rPh>
    <rPh sb="265" eb="268">
      <t>ケイカクテキ</t>
    </rPh>
    <rPh sb="269" eb="271">
      <t>ホシュウ</t>
    </rPh>
    <rPh sb="272" eb="274">
      <t>カイシュウ</t>
    </rPh>
    <rPh sb="275" eb="2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</si>
</sst>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71.8</c:v>
                </c:pt>
                <c:pt idx="1">
                  <c:v>71.400000000000006</c:v>
                </c:pt>
                <c:pt idx="2">
                  <c:v>70.400000000000006</c:v>
                </c:pt>
                <c:pt idx="3">
                  <c:v>66.7</c:v>
                </c:pt>
                <c:pt idx="4">
                  <c:v>62.9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327680"/>
        <c:axId val="1503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327680"/>
        <c:axId val="150329600"/>
      </c:lineChart>
      <c:dateAx>
        <c:axId val="150327680"/>
        <c:scaling>
          <c:orientation val="minMax"/>
        </c:scaling>
        <c:delete val="1"/>
        <c:axPos val="b"/>
        <c:numFmt formatCode="ge" sourceLinked="1"/>
        <c:majorTickMark val="none"/>
        <c:minorTickMark val="none"/>
        <c:tickLblPos val="none"/>
        <c:crossAx val="150329600"/>
        <c:crosses val="autoZero"/>
        <c:auto val="1"/>
        <c:lblOffset val="100"/>
        <c:baseTimeUnit val="years"/>
      </c:dateAx>
      <c:valAx>
        <c:axId val="15032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2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11820</c:v>
                </c:pt>
                <c:pt idx="1">
                  <c:v>12681</c:v>
                </c:pt>
                <c:pt idx="2">
                  <c:v>13702</c:v>
                </c:pt>
                <c:pt idx="3">
                  <c:v>16162</c:v>
                </c:pt>
                <c:pt idx="4">
                  <c:v>15268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04224"/>
        <c:axId val="151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04224"/>
        <c:axId val="151206144"/>
      </c:lineChart>
      <c:dateAx>
        <c:axId val="151204224"/>
        <c:scaling>
          <c:orientation val="minMax"/>
        </c:scaling>
        <c:delete val="1"/>
        <c:axPos val="b"/>
        <c:numFmt formatCode="ge" sourceLinked="1"/>
        <c:majorTickMark val="none"/>
        <c:minorTickMark val="none"/>
        <c:tickLblPos val="none"/>
        <c:crossAx val="151206144"/>
        <c:crosses val="autoZero"/>
        <c:auto val="1"/>
        <c:lblOffset val="100"/>
        <c:baseTimeUnit val="years"/>
      </c:dateAx>
      <c:valAx>
        <c:axId val="15120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0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60021</c:v>
                </c:pt>
                <c:pt idx="1">
                  <c:v>63984</c:v>
                </c:pt>
                <c:pt idx="2">
                  <c:v>64973</c:v>
                </c:pt>
                <c:pt idx="3">
                  <c:v>70602</c:v>
                </c:pt>
                <c:pt idx="4">
                  <c:v>72353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57088"/>
        <c:axId val="151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57088"/>
        <c:axId val="151259008"/>
      </c:lineChart>
      <c:dateAx>
        <c:axId val="151257088"/>
        <c:scaling>
          <c:orientation val="minMax"/>
        </c:scaling>
        <c:delete val="1"/>
        <c:axPos val="b"/>
        <c:numFmt formatCode="ge" sourceLinked="1"/>
        <c:majorTickMark val="none"/>
        <c:minorTickMark val="none"/>
        <c:tickLblPos val="none"/>
        <c:crossAx val="151259008"/>
        <c:crosses val="autoZero"/>
        <c:auto val="1"/>
        <c:lblOffset val="100"/>
        <c:baseTimeUnit val="years"/>
      </c:dateAx>
      <c:valAx>
        <c:axId val="15125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37.6</c:v>
                </c:pt>
                <c:pt idx="1">
                  <c:v>31.8</c:v>
                </c:pt>
                <c:pt idx="2">
                  <c:v>64</c:v>
                </c:pt>
                <c:pt idx="3">
                  <c:v>66.400000000000006</c:v>
                </c:pt>
                <c:pt idx="4">
                  <c:v>116.3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32768"/>
        <c:axId val="150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32768"/>
        <c:axId val="150455424"/>
      </c:lineChart>
      <c:dateAx>
        <c:axId val="150432768"/>
        <c:scaling>
          <c:orientation val="minMax"/>
        </c:scaling>
        <c:delete val="1"/>
        <c:axPos val="b"/>
        <c:numFmt formatCode="ge" sourceLinked="1"/>
        <c:majorTickMark val="none"/>
        <c:minorTickMark val="none"/>
        <c:tickLblPos val="none"/>
        <c:crossAx val="150455424"/>
        <c:crosses val="autoZero"/>
        <c:auto val="1"/>
        <c:lblOffset val="100"/>
        <c:baseTimeUnit val="years"/>
      </c:dateAx>
      <c:valAx>
        <c:axId val="1504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95.9</c:v>
                </c:pt>
                <c:pt idx="1">
                  <c:v>96.6</c:v>
                </c:pt>
                <c:pt idx="2">
                  <c:v>89.6</c:v>
                </c:pt>
                <c:pt idx="3">
                  <c:v>89.6</c:v>
                </c:pt>
                <c:pt idx="4">
                  <c:v>87.8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81536"/>
        <c:axId val="1504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81536"/>
        <c:axId val="150487808"/>
      </c:lineChart>
      <c:dateAx>
        <c:axId val="150481536"/>
        <c:scaling>
          <c:orientation val="minMax"/>
        </c:scaling>
        <c:delete val="1"/>
        <c:axPos val="b"/>
        <c:numFmt formatCode="ge" sourceLinked="1"/>
        <c:majorTickMark val="none"/>
        <c:minorTickMark val="none"/>
        <c:tickLblPos val="none"/>
        <c:crossAx val="150487808"/>
        <c:crosses val="autoZero"/>
        <c:auto val="1"/>
        <c:lblOffset val="100"/>
        <c:baseTimeUnit val="years"/>
      </c:dateAx>
      <c:valAx>
        <c:axId val="1504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c:v>
                </c:pt>
                <c:pt idx="1">
                  <c:v>99.4</c:v>
                </c:pt>
                <c:pt idx="2">
                  <c:v>95.1</c:v>
                </c:pt>
                <c:pt idx="3">
                  <c:v>95.1</c:v>
                </c:pt>
                <c:pt idx="4">
                  <c:v>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34400"/>
        <c:axId val="1505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34400"/>
        <c:axId val="150565248"/>
      </c:lineChart>
      <c:dateAx>
        <c:axId val="150534400"/>
        <c:scaling>
          <c:orientation val="minMax"/>
        </c:scaling>
        <c:delete val="1"/>
        <c:axPos val="b"/>
        <c:numFmt formatCode="ge" sourceLinked="1"/>
        <c:majorTickMark val="none"/>
        <c:minorTickMark val="none"/>
        <c:tickLblPos val="none"/>
        <c:crossAx val="150565248"/>
        <c:crosses val="autoZero"/>
        <c:auto val="1"/>
        <c:lblOffset val="100"/>
        <c:baseTimeUnit val="years"/>
      </c:dateAx>
      <c:valAx>
        <c:axId val="1505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3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51.7</c:v>
                </c:pt>
                <c:pt idx="1">
                  <c:v>51.3</c:v>
                </c:pt>
                <c:pt idx="2">
                  <c:v>57.9</c:v>
                </c:pt>
                <c:pt idx="3">
                  <c:v>57.9</c:v>
                </c:pt>
                <c:pt idx="4">
                  <c:v>74.5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591360"/>
        <c:axId val="1505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591360"/>
        <c:axId val="150593536"/>
      </c:lineChart>
      <c:dateAx>
        <c:axId val="150591360"/>
        <c:scaling>
          <c:orientation val="minMax"/>
        </c:scaling>
        <c:delete val="1"/>
        <c:axPos val="b"/>
        <c:numFmt formatCode="ge" sourceLinked="1"/>
        <c:majorTickMark val="none"/>
        <c:minorTickMark val="none"/>
        <c:tickLblPos val="none"/>
        <c:crossAx val="150593536"/>
        <c:crosses val="autoZero"/>
        <c:auto val="1"/>
        <c:lblOffset val="100"/>
        <c:baseTimeUnit val="years"/>
      </c:dateAx>
      <c:valAx>
        <c:axId val="15059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9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79.900000000000006</c:v>
                </c:pt>
                <c:pt idx="1">
                  <c:v>66.8</c:v>
                </c:pt>
                <c:pt idx="2">
                  <c:v>68.099999999999994</c:v>
                </c:pt>
                <c:pt idx="3">
                  <c:v>64.2</c:v>
                </c:pt>
                <c:pt idx="4">
                  <c:v>81.7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771200"/>
        <c:axId val="150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771200"/>
        <c:axId val="150773120"/>
      </c:lineChart>
      <c:dateAx>
        <c:axId val="150771200"/>
        <c:scaling>
          <c:orientation val="minMax"/>
        </c:scaling>
        <c:delete val="1"/>
        <c:axPos val="b"/>
        <c:numFmt formatCode="ge" sourceLinked="1"/>
        <c:majorTickMark val="none"/>
        <c:minorTickMark val="none"/>
        <c:tickLblPos val="none"/>
        <c:crossAx val="150773120"/>
        <c:crosses val="autoZero"/>
        <c:auto val="1"/>
        <c:lblOffset val="100"/>
        <c:baseTimeUnit val="years"/>
      </c:dateAx>
      <c:valAx>
        <c:axId val="15077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7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43499752</c:v>
                </c:pt>
                <c:pt idx="1">
                  <c:v>44786982</c:v>
                </c:pt>
                <c:pt idx="2">
                  <c:v>52062365</c:v>
                </c:pt>
                <c:pt idx="3">
                  <c:v>54882112</c:v>
                </c:pt>
                <c:pt idx="4">
                  <c:v>45334744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37056"/>
        <c:axId val="151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37056"/>
        <c:axId val="151038976"/>
      </c:lineChart>
      <c:dateAx>
        <c:axId val="151037056"/>
        <c:scaling>
          <c:orientation val="minMax"/>
        </c:scaling>
        <c:delete val="1"/>
        <c:axPos val="b"/>
        <c:numFmt formatCode="ge" sourceLinked="1"/>
        <c:majorTickMark val="none"/>
        <c:minorTickMark val="none"/>
        <c:tickLblPos val="none"/>
        <c:crossAx val="151038976"/>
        <c:crosses val="autoZero"/>
        <c:auto val="1"/>
        <c:lblOffset val="100"/>
        <c:baseTimeUnit val="years"/>
      </c:dateAx>
      <c:valAx>
        <c:axId val="151038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3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29.8</c:v>
                </c:pt>
                <c:pt idx="1">
                  <c:v>31.9</c:v>
                </c:pt>
                <c:pt idx="2">
                  <c:v>32.6</c:v>
                </c:pt>
                <c:pt idx="3">
                  <c:v>34.1</c:v>
                </c:pt>
                <c:pt idx="4">
                  <c:v>32.200000000000003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06304"/>
        <c:axId val="1511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06304"/>
        <c:axId val="151108224"/>
      </c:lineChart>
      <c:dateAx>
        <c:axId val="151106304"/>
        <c:scaling>
          <c:orientation val="minMax"/>
        </c:scaling>
        <c:delete val="1"/>
        <c:axPos val="b"/>
        <c:numFmt formatCode="ge" sourceLinked="1"/>
        <c:majorTickMark val="none"/>
        <c:minorTickMark val="none"/>
        <c:tickLblPos val="none"/>
        <c:crossAx val="151108224"/>
        <c:crosses val="autoZero"/>
        <c:auto val="1"/>
        <c:lblOffset val="100"/>
        <c:baseTimeUnit val="years"/>
      </c:dateAx>
      <c:valAx>
        <c:axId val="1511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44.5</c:v>
                </c:pt>
                <c:pt idx="1">
                  <c:v>43.2</c:v>
                </c:pt>
                <c:pt idx="2">
                  <c:v>46.7</c:v>
                </c:pt>
                <c:pt idx="3">
                  <c:v>46.5</c:v>
                </c:pt>
                <c:pt idx="4">
                  <c:v>48.9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63264"/>
        <c:axId val="1511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63264"/>
        <c:axId val="151165184"/>
      </c:lineChart>
      <c:dateAx>
        <c:axId val="151163264"/>
        <c:scaling>
          <c:orientation val="minMax"/>
        </c:scaling>
        <c:delete val="1"/>
        <c:axPos val="b"/>
        <c:numFmt formatCode="ge" sourceLinked="1"/>
        <c:majorTickMark val="none"/>
        <c:minorTickMark val="none"/>
        <c:tickLblPos val="none"/>
        <c:crossAx val="151165184"/>
        <c:crosses val="autoZero"/>
        <c:auto val="1"/>
        <c:lblOffset val="100"/>
        <c:baseTimeUnit val="years"/>
      </c:dateAx>
      <c:valAx>
        <c:axId val="15116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row>
    <row r="3" spans="1:38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row>
    <row r="4" spans="1:38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4" t="str">
        <f>データ!H6</f>
        <v>北海道函館市　市立函館病院</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500床以上</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07">
        <f>データ!Y6</f>
        <v>582</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f>データ!AA6</f>
        <v>30</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30</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対象</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透 I 未 訓 ガ</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が 感 災 輪</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f>データ!AB6</f>
        <v>50</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f>データ!AC6</f>
        <v>6</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668</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265503</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57712</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７：１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523</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523</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42" t="s">
        <v>145</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6"/>
      <c r="NK17" s="137"/>
      <c r="NL17" s="137"/>
      <c r="NM17" s="137"/>
      <c r="NN17" s="137"/>
      <c r="NO17" s="137"/>
      <c r="NP17" s="137"/>
      <c r="NQ17" s="137"/>
      <c r="NR17" s="137"/>
      <c r="NS17" s="137"/>
      <c r="NT17" s="137"/>
      <c r="NU17" s="137"/>
      <c r="NV17" s="137"/>
      <c r="NW17" s="137"/>
      <c r="NX17" s="13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6"/>
      <c r="NK18" s="137"/>
      <c r="NL18" s="137"/>
      <c r="NM18" s="137"/>
      <c r="NN18" s="137"/>
      <c r="NO18" s="137"/>
      <c r="NP18" s="137"/>
      <c r="NQ18" s="137"/>
      <c r="NR18" s="137"/>
      <c r="NS18" s="137"/>
      <c r="NT18" s="137"/>
      <c r="NU18" s="137"/>
      <c r="NV18" s="137"/>
      <c r="NW18" s="137"/>
      <c r="NX18" s="13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6"/>
      <c r="NK19" s="137"/>
      <c r="NL19" s="137"/>
      <c r="NM19" s="137"/>
      <c r="NN19" s="137"/>
      <c r="NO19" s="137"/>
      <c r="NP19" s="137"/>
      <c r="NQ19" s="137"/>
      <c r="NR19" s="137"/>
      <c r="NS19" s="137"/>
      <c r="NT19" s="137"/>
      <c r="NU19" s="137"/>
      <c r="NV19" s="137"/>
      <c r="NW19" s="137"/>
      <c r="NX19" s="13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6"/>
      <c r="NK20" s="137"/>
      <c r="NL20" s="137"/>
      <c r="NM20" s="137"/>
      <c r="NN20" s="137"/>
      <c r="NO20" s="137"/>
      <c r="NP20" s="137"/>
      <c r="NQ20" s="137"/>
      <c r="NR20" s="137"/>
      <c r="NS20" s="137"/>
      <c r="NT20" s="137"/>
      <c r="NU20" s="137"/>
      <c r="NV20" s="137"/>
      <c r="NW20" s="137"/>
      <c r="NX20" s="13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6"/>
      <c r="NK21" s="137"/>
      <c r="NL21" s="137"/>
      <c r="NM21" s="137"/>
      <c r="NN21" s="137"/>
      <c r="NO21" s="137"/>
      <c r="NP21" s="137"/>
      <c r="NQ21" s="137"/>
      <c r="NR21" s="137"/>
      <c r="NS21" s="137"/>
      <c r="NT21" s="137"/>
      <c r="NU21" s="137"/>
      <c r="NV21" s="137"/>
      <c r="NW21" s="137"/>
      <c r="NX21" s="13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6"/>
      <c r="NK22" s="137"/>
      <c r="NL22" s="137"/>
      <c r="NM22" s="137"/>
      <c r="NN22" s="137"/>
      <c r="NO22" s="137"/>
      <c r="NP22" s="137"/>
      <c r="NQ22" s="137"/>
      <c r="NR22" s="137"/>
      <c r="NS22" s="137"/>
      <c r="NT22" s="137"/>
      <c r="NU22" s="137"/>
      <c r="NV22" s="137"/>
      <c r="NW22" s="137"/>
      <c r="NX22" s="13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6"/>
      <c r="NK23" s="137"/>
      <c r="NL23" s="137"/>
      <c r="NM23" s="137"/>
      <c r="NN23" s="137"/>
      <c r="NO23" s="137"/>
      <c r="NP23" s="137"/>
      <c r="NQ23" s="137"/>
      <c r="NR23" s="137"/>
      <c r="NS23" s="137"/>
      <c r="NT23" s="137"/>
      <c r="NU23" s="137"/>
      <c r="NV23" s="137"/>
      <c r="NW23" s="137"/>
      <c r="NX23" s="13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6"/>
      <c r="NK24" s="137"/>
      <c r="NL24" s="137"/>
      <c r="NM24" s="137"/>
      <c r="NN24" s="137"/>
      <c r="NO24" s="137"/>
      <c r="NP24" s="137"/>
      <c r="NQ24" s="137"/>
      <c r="NR24" s="137"/>
      <c r="NS24" s="137"/>
      <c r="NT24" s="137"/>
      <c r="NU24" s="137"/>
      <c r="NV24" s="137"/>
      <c r="NW24" s="137"/>
      <c r="NX24" s="13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9"/>
      <c r="NK25" s="140"/>
      <c r="NL25" s="140"/>
      <c r="NM25" s="140"/>
      <c r="NN25" s="140"/>
      <c r="NO25" s="140"/>
      <c r="NP25" s="140"/>
      <c r="NQ25" s="140"/>
      <c r="NR25" s="140"/>
      <c r="NS25" s="140"/>
      <c r="NT25" s="140"/>
      <c r="NU25" s="140"/>
      <c r="NV25" s="140"/>
      <c r="NW25" s="140"/>
      <c r="NX25" s="14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6" t="s">
        <v>144</v>
      </c>
      <c r="NK30" s="137"/>
      <c r="NL30" s="137"/>
      <c r="NM30" s="137"/>
      <c r="NN30" s="137"/>
      <c r="NO30" s="137"/>
      <c r="NP30" s="137"/>
      <c r="NQ30" s="137"/>
      <c r="NR30" s="137"/>
      <c r="NS30" s="137"/>
      <c r="NT30" s="137"/>
      <c r="NU30" s="137"/>
      <c r="NV30" s="137"/>
      <c r="NW30" s="137"/>
      <c r="NX30" s="138"/>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6"/>
      <c r="NK31" s="137"/>
      <c r="NL31" s="137"/>
      <c r="NM31" s="137"/>
      <c r="NN31" s="137"/>
      <c r="NO31" s="137"/>
      <c r="NP31" s="137"/>
      <c r="NQ31" s="137"/>
      <c r="NR31" s="137"/>
      <c r="NS31" s="137"/>
      <c r="NT31" s="137"/>
      <c r="NU31" s="137"/>
      <c r="NV31" s="137"/>
      <c r="NW31" s="137"/>
      <c r="NX31" s="138"/>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6"/>
      <c r="NK32" s="137"/>
      <c r="NL32" s="137"/>
      <c r="NM32" s="137"/>
      <c r="NN32" s="137"/>
      <c r="NO32" s="137"/>
      <c r="NP32" s="137"/>
      <c r="NQ32" s="137"/>
      <c r="NR32" s="137"/>
      <c r="NS32" s="137"/>
      <c r="NT32" s="137"/>
      <c r="NU32" s="137"/>
      <c r="NV32" s="137"/>
      <c r="NW32" s="137"/>
      <c r="NX32" s="138"/>
    </row>
    <row r="33" spans="1:388" ht="13.5" customHeight="1">
      <c r="A33" s="2"/>
      <c r="B33" s="26"/>
      <c r="D33" s="6"/>
      <c r="E33" s="6"/>
      <c r="F33" s="6"/>
      <c r="G33" s="93" t="s">
        <v>37</v>
      </c>
      <c r="H33" s="93"/>
      <c r="I33" s="93"/>
      <c r="J33" s="93"/>
      <c r="K33" s="93"/>
      <c r="L33" s="93"/>
      <c r="M33" s="93"/>
      <c r="N33" s="93"/>
      <c r="O33" s="93"/>
      <c r="P33" s="94">
        <f>データ!AH7</f>
        <v>99</v>
      </c>
      <c r="Q33" s="95"/>
      <c r="R33" s="95"/>
      <c r="S33" s="95"/>
      <c r="T33" s="95"/>
      <c r="U33" s="95"/>
      <c r="V33" s="95"/>
      <c r="W33" s="95"/>
      <c r="X33" s="95"/>
      <c r="Y33" s="95"/>
      <c r="Z33" s="95"/>
      <c r="AA33" s="95"/>
      <c r="AB33" s="95"/>
      <c r="AC33" s="95"/>
      <c r="AD33" s="96"/>
      <c r="AE33" s="94">
        <f>データ!AI7</f>
        <v>99.4</v>
      </c>
      <c r="AF33" s="95"/>
      <c r="AG33" s="95"/>
      <c r="AH33" s="95"/>
      <c r="AI33" s="95"/>
      <c r="AJ33" s="95"/>
      <c r="AK33" s="95"/>
      <c r="AL33" s="95"/>
      <c r="AM33" s="95"/>
      <c r="AN33" s="95"/>
      <c r="AO33" s="95"/>
      <c r="AP33" s="95"/>
      <c r="AQ33" s="95"/>
      <c r="AR33" s="95"/>
      <c r="AS33" s="96"/>
      <c r="AT33" s="94">
        <f>データ!AJ7</f>
        <v>95.1</v>
      </c>
      <c r="AU33" s="95"/>
      <c r="AV33" s="95"/>
      <c r="AW33" s="95"/>
      <c r="AX33" s="95"/>
      <c r="AY33" s="95"/>
      <c r="AZ33" s="95"/>
      <c r="BA33" s="95"/>
      <c r="BB33" s="95"/>
      <c r="BC33" s="95"/>
      <c r="BD33" s="95"/>
      <c r="BE33" s="95"/>
      <c r="BF33" s="95"/>
      <c r="BG33" s="95"/>
      <c r="BH33" s="96"/>
      <c r="BI33" s="94">
        <f>データ!AK7</f>
        <v>95.1</v>
      </c>
      <c r="BJ33" s="95"/>
      <c r="BK33" s="95"/>
      <c r="BL33" s="95"/>
      <c r="BM33" s="95"/>
      <c r="BN33" s="95"/>
      <c r="BO33" s="95"/>
      <c r="BP33" s="95"/>
      <c r="BQ33" s="95"/>
      <c r="BR33" s="95"/>
      <c r="BS33" s="95"/>
      <c r="BT33" s="95"/>
      <c r="BU33" s="95"/>
      <c r="BV33" s="95"/>
      <c r="BW33" s="96"/>
      <c r="BX33" s="94">
        <f>データ!AL7</f>
        <v>94</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95.9</v>
      </c>
      <c r="DE33" s="95"/>
      <c r="DF33" s="95"/>
      <c r="DG33" s="95"/>
      <c r="DH33" s="95"/>
      <c r="DI33" s="95"/>
      <c r="DJ33" s="95"/>
      <c r="DK33" s="95"/>
      <c r="DL33" s="95"/>
      <c r="DM33" s="95"/>
      <c r="DN33" s="95"/>
      <c r="DO33" s="95"/>
      <c r="DP33" s="95"/>
      <c r="DQ33" s="95"/>
      <c r="DR33" s="96"/>
      <c r="DS33" s="94">
        <f>データ!AT7</f>
        <v>96.6</v>
      </c>
      <c r="DT33" s="95"/>
      <c r="DU33" s="95"/>
      <c r="DV33" s="95"/>
      <c r="DW33" s="95"/>
      <c r="DX33" s="95"/>
      <c r="DY33" s="95"/>
      <c r="DZ33" s="95"/>
      <c r="EA33" s="95"/>
      <c r="EB33" s="95"/>
      <c r="EC33" s="95"/>
      <c r="ED33" s="95"/>
      <c r="EE33" s="95"/>
      <c r="EF33" s="95"/>
      <c r="EG33" s="96"/>
      <c r="EH33" s="94">
        <f>データ!AU7</f>
        <v>89.6</v>
      </c>
      <c r="EI33" s="95"/>
      <c r="EJ33" s="95"/>
      <c r="EK33" s="95"/>
      <c r="EL33" s="95"/>
      <c r="EM33" s="95"/>
      <c r="EN33" s="95"/>
      <c r="EO33" s="95"/>
      <c r="EP33" s="95"/>
      <c r="EQ33" s="95"/>
      <c r="ER33" s="95"/>
      <c r="ES33" s="95"/>
      <c r="ET33" s="95"/>
      <c r="EU33" s="95"/>
      <c r="EV33" s="96"/>
      <c r="EW33" s="94">
        <f>データ!AV7</f>
        <v>89.6</v>
      </c>
      <c r="EX33" s="95"/>
      <c r="EY33" s="95"/>
      <c r="EZ33" s="95"/>
      <c r="FA33" s="95"/>
      <c r="FB33" s="95"/>
      <c r="FC33" s="95"/>
      <c r="FD33" s="95"/>
      <c r="FE33" s="95"/>
      <c r="FF33" s="95"/>
      <c r="FG33" s="95"/>
      <c r="FH33" s="95"/>
      <c r="FI33" s="95"/>
      <c r="FJ33" s="95"/>
      <c r="FK33" s="96"/>
      <c r="FL33" s="94">
        <f>データ!AW7</f>
        <v>87.8</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37.6</v>
      </c>
      <c r="GS33" s="95"/>
      <c r="GT33" s="95"/>
      <c r="GU33" s="95"/>
      <c r="GV33" s="95"/>
      <c r="GW33" s="95"/>
      <c r="GX33" s="95"/>
      <c r="GY33" s="95"/>
      <c r="GZ33" s="95"/>
      <c r="HA33" s="95"/>
      <c r="HB33" s="95"/>
      <c r="HC33" s="95"/>
      <c r="HD33" s="95"/>
      <c r="HE33" s="95"/>
      <c r="HF33" s="96"/>
      <c r="HG33" s="94">
        <f>データ!BE7</f>
        <v>31.8</v>
      </c>
      <c r="HH33" s="95"/>
      <c r="HI33" s="95"/>
      <c r="HJ33" s="95"/>
      <c r="HK33" s="95"/>
      <c r="HL33" s="95"/>
      <c r="HM33" s="95"/>
      <c r="HN33" s="95"/>
      <c r="HO33" s="95"/>
      <c r="HP33" s="95"/>
      <c r="HQ33" s="95"/>
      <c r="HR33" s="95"/>
      <c r="HS33" s="95"/>
      <c r="HT33" s="95"/>
      <c r="HU33" s="96"/>
      <c r="HV33" s="94">
        <f>データ!BF7</f>
        <v>64</v>
      </c>
      <c r="HW33" s="95"/>
      <c r="HX33" s="95"/>
      <c r="HY33" s="95"/>
      <c r="HZ33" s="95"/>
      <c r="IA33" s="95"/>
      <c r="IB33" s="95"/>
      <c r="IC33" s="95"/>
      <c r="ID33" s="95"/>
      <c r="IE33" s="95"/>
      <c r="IF33" s="95"/>
      <c r="IG33" s="95"/>
      <c r="IH33" s="95"/>
      <c r="II33" s="95"/>
      <c r="IJ33" s="96"/>
      <c r="IK33" s="94">
        <f>データ!BG7</f>
        <v>66.400000000000006</v>
      </c>
      <c r="IL33" s="95"/>
      <c r="IM33" s="95"/>
      <c r="IN33" s="95"/>
      <c r="IO33" s="95"/>
      <c r="IP33" s="95"/>
      <c r="IQ33" s="95"/>
      <c r="IR33" s="95"/>
      <c r="IS33" s="95"/>
      <c r="IT33" s="95"/>
      <c r="IU33" s="95"/>
      <c r="IV33" s="95"/>
      <c r="IW33" s="95"/>
      <c r="IX33" s="95"/>
      <c r="IY33" s="96"/>
      <c r="IZ33" s="94">
        <f>データ!BH7</f>
        <v>116.3</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71.8</v>
      </c>
      <c r="KG33" s="95"/>
      <c r="KH33" s="95"/>
      <c r="KI33" s="95"/>
      <c r="KJ33" s="95"/>
      <c r="KK33" s="95"/>
      <c r="KL33" s="95"/>
      <c r="KM33" s="95"/>
      <c r="KN33" s="95"/>
      <c r="KO33" s="95"/>
      <c r="KP33" s="95"/>
      <c r="KQ33" s="95"/>
      <c r="KR33" s="95"/>
      <c r="KS33" s="95"/>
      <c r="KT33" s="96"/>
      <c r="KU33" s="94">
        <f>データ!BP7</f>
        <v>71.400000000000006</v>
      </c>
      <c r="KV33" s="95"/>
      <c r="KW33" s="95"/>
      <c r="KX33" s="95"/>
      <c r="KY33" s="95"/>
      <c r="KZ33" s="95"/>
      <c r="LA33" s="95"/>
      <c r="LB33" s="95"/>
      <c r="LC33" s="95"/>
      <c r="LD33" s="95"/>
      <c r="LE33" s="95"/>
      <c r="LF33" s="95"/>
      <c r="LG33" s="95"/>
      <c r="LH33" s="95"/>
      <c r="LI33" s="96"/>
      <c r="LJ33" s="94">
        <f>データ!BQ7</f>
        <v>70.400000000000006</v>
      </c>
      <c r="LK33" s="95"/>
      <c r="LL33" s="95"/>
      <c r="LM33" s="95"/>
      <c r="LN33" s="95"/>
      <c r="LO33" s="95"/>
      <c r="LP33" s="95"/>
      <c r="LQ33" s="95"/>
      <c r="LR33" s="95"/>
      <c r="LS33" s="95"/>
      <c r="LT33" s="95"/>
      <c r="LU33" s="95"/>
      <c r="LV33" s="95"/>
      <c r="LW33" s="95"/>
      <c r="LX33" s="96"/>
      <c r="LY33" s="94">
        <f>データ!BR7</f>
        <v>66.7</v>
      </c>
      <c r="LZ33" s="95"/>
      <c r="MA33" s="95"/>
      <c r="MB33" s="95"/>
      <c r="MC33" s="95"/>
      <c r="MD33" s="95"/>
      <c r="ME33" s="95"/>
      <c r="MF33" s="95"/>
      <c r="MG33" s="95"/>
      <c r="MH33" s="95"/>
      <c r="MI33" s="95"/>
      <c r="MJ33" s="95"/>
      <c r="MK33" s="95"/>
      <c r="ML33" s="95"/>
      <c r="MM33" s="96"/>
      <c r="MN33" s="94">
        <f>データ!BS7</f>
        <v>62.9</v>
      </c>
      <c r="MO33" s="95"/>
      <c r="MP33" s="95"/>
      <c r="MQ33" s="95"/>
      <c r="MR33" s="95"/>
      <c r="MS33" s="95"/>
      <c r="MT33" s="95"/>
      <c r="MU33" s="95"/>
      <c r="MV33" s="95"/>
      <c r="MW33" s="95"/>
      <c r="MX33" s="95"/>
      <c r="MY33" s="95"/>
      <c r="MZ33" s="95"/>
      <c r="NA33" s="95"/>
      <c r="NB33" s="96"/>
      <c r="ND33" s="6"/>
      <c r="NE33" s="6"/>
      <c r="NF33" s="6"/>
      <c r="NG33" s="6"/>
      <c r="NH33" s="28"/>
      <c r="NI33" s="2"/>
      <c r="NJ33" s="136"/>
      <c r="NK33" s="137"/>
      <c r="NL33" s="137"/>
      <c r="NM33" s="137"/>
      <c r="NN33" s="137"/>
      <c r="NO33" s="137"/>
      <c r="NP33" s="137"/>
      <c r="NQ33" s="137"/>
      <c r="NR33" s="137"/>
      <c r="NS33" s="137"/>
      <c r="NT33" s="137"/>
      <c r="NU33" s="137"/>
      <c r="NV33" s="137"/>
      <c r="NW33" s="137"/>
      <c r="NX33" s="138"/>
    </row>
    <row r="34" spans="1:388" ht="13.5" customHeight="1">
      <c r="A34" s="2"/>
      <c r="B34" s="26"/>
      <c r="D34" s="6"/>
      <c r="E34" s="6"/>
      <c r="F34" s="6"/>
      <c r="G34" s="93" t="s">
        <v>38</v>
      </c>
      <c r="H34" s="93"/>
      <c r="I34" s="93"/>
      <c r="J34" s="93"/>
      <c r="K34" s="93"/>
      <c r="L34" s="93"/>
      <c r="M34" s="93"/>
      <c r="N34" s="93"/>
      <c r="O34" s="93"/>
      <c r="P34" s="94">
        <f>データ!AM7</f>
        <v>103</v>
      </c>
      <c r="Q34" s="95"/>
      <c r="R34" s="95"/>
      <c r="S34" s="95"/>
      <c r="T34" s="95"/>
      <c r="U34" s="95"/>
      <c r="V34" s="95"/>
      <c r="W34" s="95"/>
      <c r="X34" s="95"/>
      <c r="Y34" s="95"/>
      <c r="Z34" s="95"/>
      <c r="AA34" s="95"/>
      <c r="AB34" s="95"/>
      <c r="AC34" s="95"/>
      <c r="AD34" s="96"/>
      <c r="AE34" s="94">
        <f>データ!AN7</f>
        <v>101.7</v>
      </c>
      <c r="AF34" s="95"/>
      <c r="AG34" s="95"/>
      <c r="AH34" s="95"/>
      <c r="AI34" s="95"/>
      <c r="AJ34" s="95"/>
      <c r="AK34" s="95"/>
      <c r="AL34" s="95"/>
      <c r="AM34" s="95"/>
      <c r="AN34" s="95"/>
      <c r="AO34" s="95"/>
      <c r="AP34" s="95"/>
      <c r="AQ34" s="95"/>
      <c r="AR34" s="95"/>
      <c r="AS34" s="96"/>
      <c r="AT34" s="94">
        <f>データ!AO7</f>
        <v>101.1</v>
      </c>
      <c r="AU34" s="95"/>
      <c r="AV34" s="95"/>
      <c r="AW34" s="95"/>
      <c r="AX34" s="95"/>
      <c r="AY34" s="95"/>
      <c r="AZ34" s="95"/>
      <c r="BA34" s="95"/>
      <c r="BB34" s="95"/>
      <c r="BC34" s="95"/>
      <c r="BD34" s="95"/>
      <c r="BE34" s="95"/>
      <c r="BF34" s="95"/>
      <c r="BG34" s="95"/>
      <c r="BH34" s="96"/>
      <c r="BI34" s="94">
        <f>データ!AP7</f>
        <v>100.3</v>
      </c>
      <c r="BJ34" s="95"/>
      <c r="BK34" s="95"/>
      <c r="BL34" s="95"/>
      <c r="BM34" s="95"/>
      <c r="BN34" s="95"/>
      <c r="BO34" s="95"/>
      <c r="BP34" s="95"/>
      <c r="BQ34" s="95"/>
      <c r="BR34" s="95"/>
      <c r="BS34" s="95"/>
      <c r="BT34" s="95"/>
      <c r="BU34" s="95"/>
      <c r="BV34" s="95"/>
      <c r="BW34" s="96"/>
      <c r="BX34" s="94">
        <f>データ!AQ7</f>
        <v>99.8</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97.2</v>
      </c>
      <c r="DE34" s="95"/>
      <c r="DF34" s="95"/>
      <c r="DG34" s="95"/>
      <c r="DH34" s="95"/>
      <c r="DI34" s="95"/>
      <c r="DJ34" s="95"/>
      <c r="DK34" s="95"/>
      <c r="DL34" s="95"/>
      <c r="DM34" s="95"/>
      <c r="DN34" s="95"/>
      <c r="DO34" s="95"/>
      <c r="DP34" s="95"/>
      <c r="DQ34" s="95"/>
      <c r="DR34" s="96"/>
      <c r="DS34" s="94">
        <f>データ!AY7</f>
        <v>96</v>
      </c>
      <c r="DT34" s="95"/>
      <c r="DU34" s="95"/>
      <c r="DV34" s="95"/>
      <c r="DW34" s="95"/>
      <c r="DX34" s="95"/>
      <c r="DY34" s="95"/>
      <c r="DZ34" s="95"/>
      <c r="EA34" s="95"/>
      <c r="EB34" s="95"/>
      <c r="EC34" s="95"/>
      <c r="ED34" s="95"/>
      <c r="EE34" s="95"/>
      <c r="EF34" s="95"/>
      <c r="EG34" s="96"/>
      <c r="EH34" s="94">
        <f>データ!AZ7</f>
        <v>94.6</v>
      </c>
      <c r="EI34" s="95"/>
      <c r="EJ34" s="95"/>
      <c r="EK34" s="95"/>
      <c r="EL34" s="95"/>
      <c r="EM34" s="95"/>
      <c r="EN34" s="95"/>
      <c r="EO34" s="95"/>
      <c r="EP34" s="95"/>
      <c r="EQ34" s="95"/>
      <c r="ER34" s="95"/>
      <c r="ES34" s="95"/>
      <c r="ET34" s="95"/>
      <c r="EU34" s="95"/>
      <c r="EV34" s="96"/>
      <c r="EW34" s="94">
        <f>データ!BA7</f>
        <v>94.4</v>
      </c>
      <c r="EX34" s="95"/>
      <c r="EY34" s="95"/>
      <c r="EZ34" s="95"/>
      <c r="FA34" s="95"/>
      <c r="FB34" s="95"/>
      <c r="FC34" s="95"/>
      <c r="FD34" s="95"/>
      <c r="FE34" s="95"/>
      <c r="FF34" s="95"/>
      <c r="FG34" s="95"/>
      <c r="FH34" s="95"/>
      <c r="FI34" s="95"/>
      <c r="FJ34" s="95"/>
      <c r="FK34" s="96"/>
      <c r="FL34" s="94">
        <f>データ!BB7</f>
        <v>93.6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45.6</v>
      </c>
      <c r="GS34" s="95"/>
      <c r="GT34" s="95"/>
      <c r="GU34" s="95"/>
      <c r="GV34" s="95"/>
      <c r="GW34" s="95"/>
      <c r="GX34" s="95"/>
      <c r="GY34" s="95"/>
      <c r="GZ34" s="95"/>
      <c r="HA34" s="95"/>
      <c r="HB34" s="95"/>
      <c r="HC34" s="95"/>
      <c r="HD34" s="95"/>
      <c r="HE34" s="95"/>
      <c r="HF34" s="96"/>
      <c r="HG34" s="94">
        <f>データ!BJ7</f>
        <v>41.7</v>
      </c>
      <c r="HH34" s="95"/>
      <c r="HI34" s="95"/>
      <c r="HJ34" s="95"/>
      <c r="HK34" s="95"/>
      <c r="HL34" s="95"/>
      <c r="HM34" s="95"/>
      <c r="HN34" s="95"/>
      <c r="HO34" s="95"/>
      <c r="HP34" s="95"/>
      <c r="HQ34" s="95"/>
      <c r="HR34" s="95"/>
      <c r="HS34" s="95"/>
      <c r="HT34" s="95"/>
      <c r="HU34" s="96"/>
      <c r="HV34" s="94">
        <f>データ!BK7</f>
        <v>37.700000000000003</v>
      </c>
      <c r="HW34" s="95"/>
      <c r="HX34" s="95"/>
      <c r="HY34" s="95"/>
      <c r="HZ34" s="95"/>
      <c r="IA34" s="95"/>
      <c r="IB34" s="95"/>
      <c r="IC34" s="95"/>
      <c r="ID34" s="95"/>
      <c r="IE34" s="95"/>
      <c r="IF34" s="95"/>
      <c r="IG34" s="95"/>
      <c r="IH34" s="95"/>
      <c r="II34" s="95"/>
      <c r="IJ34" s="96"/>
      <c r="IK34" s="94">
        <f>データ!BL7</f>
        <v>36.799999999999997</v>
      </c>
      <c r="IL34" s="95"/>
      <c r="IM34" s="95"/>
      <c r="IN34" s="95"/>
      <c r="IO34" s="95"/>
      <c r="IP34" s="95"/>
      <c r="IQ34" s="95"/>
      <c r="IR34" s="95"/>
      <c r="IS34" s="95"/>
      <c r="IT34" s="95"/>
      <c r="IU34" s="95"/>
      <c r="IV34" s="95"/>
      <c r="IW34" s="95"/>
      <c r="IX34" s="95"/>
      <c r="IY34" s="96"/>
      <c r="IZ34" s="94">
        <f>データ!BM7</f>
        <v>33.9</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81.2</v>
      </c>
      <c r="KG34" s="95"/>
      <c r="KH34" s="95"/>
      <c r="KI34" s="95"/>
      <c r="KJ34" s="95"/>
      <c r="KK34" s="95"/>
      <c r="KL34" s="95"/>
      <c r="KM34" s="95"/>
      <c r="KN34" s="95"/>
      <c r="KO34" s="95"/>
      <c r="KP34" s="95"/>
      <c r="KQ34" s="95"/>
      <c r="KR34" s="95"/>
      <c r="KS34" s="95"/>
      <c r="KT34" s="96"/>
      <c r="KU34" s="94">
        <f>データ!BU7</f>
        <v>80.3</v>
      </c>
      <c r="KV34" s="95"/>
      <c r="KW34" s="95"/>
      <c r="KX34" s="95"/>
      <c r="KY34" s="95"/>
      <c r="KZ34" s="95"/>
      <c r="LA34" s="95"/>
      <c r="LB34" s="95"/>
      <c r="LC34" s="95"/>
      <c r="LD34" s="95"/>
      <c r="LE34" s="95"/>
      <c r="LF34" s="95"/>
      <c r="LG34" s="95"/>
      <c r="LH34" s="95"/>
      <c r="LI34" s="96"/>
      <c r="LJ34" s="94">
        <f>データ!BV7</f>
        <v>80.7</v>
      </c>
      <c r="LK34" s="95"/>
      <c r="LL34" s="95"/>
      <c r="LM34" s="95"/>
      <c r="LN34" s="95"/>
      <c r="LO34" s="95"/>
      <c r="LP34" s="95"/>
      <c r="LQ34" s="95"/>
      <c r="LR34" s="95"/>
      <c r="LS34" s="95"/>
      <c r="LT34" s="95"/>
      <c r="LU34" s="95"/>
      <c r="LV34" s="95"/>
      <c r="LW34" s="95"/>
      <c r="LX34" s="96"/>
      <c r="LY34" s="94">
        <f>データ!BW7</f>
        <v>80.7</v>
      </c>
      <c r="LZ34" s="95"/>
      <c r="MA34" s="95"/>
      <c r="MB34" s="95"/>
      <c r="MC34" s="95"/>
      <c r="MD34" s="95"/>
      <c r="ME34" s="95"/>
      <c r="MF34" s="95"/>
      <c r="MG34" s="95"/>
      <c r="MH34" s="95"/>
      <c r="MI34" s="95"/>
      <c r="MJ34" s="95"/>
      <c r="MK34" s="95"/>
      <c r="ML34" s="95"/>
      <c r="MM34" s="96"/>
      <c r="MN34" s="94">
        <f>データ!BX7</f>
        <v>79.5</v>
      </c>
      <c r="MO34" s="95"/>
      <c r="MP34" s="95"/>
      <c r="MQ34" s="95"/>
      <c r="MR34" s="95"/>
      <c r="MS34" s="95"/>
      <c r="MT34" s="95"/>
      <c r="MU34" s="95"/>
      <c r="MV34" s="95"/>
      <c r="MW34" s="95"/>
      <c r="MX34" s="95"/>
      <c r="MY34" s="95"/>
      <c r="MZ34" s="95"/>
      <c r="NA34" s="95"/>
      <c r="NB34" s="96"/>
      <c r="ND34" s="6"/>
      <c r="NE34" s="6"/>
      <c r="NF34" s="6"/>
      <c r="NG34" s="6"/>
      <c r="NH34" s="28"/>
      <c r="NI34" s="2"/>
      <c r="NJ34" s="136"/>
      <c r="NK34" s="137"/>
      <c r="NL34" s="137"/>
      <c r="NM34" s="137"/>
      <c r="NN34" s="137"/>
      <c r="NO34" s="137"/>
      <c r="NP34" s="137"/>
      <c r="NQ34" s="137"/>
      <c r="NR34" s="137"/>
      <c r="NS34" s="137"/>
      <c r="NT34" s="137"/>
      <c r="NU34" s="137"/>
      <c r="NV34" s="137"/>
      <c r="NW34" s="137"/>
      <c r="NX34" s="138"/>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6"/>
      <c r="NK35" s="137"/>
      <c r="NL35" s="137"/>
      <c r="NM35" s="137"/>
      <c r="NN35" s="137"/>
      <c r="NO35" s="137"/>
      <c r="NP35" s="137"/>
      <c r="NQ35" s="137"/>
      <c r="NR35" s="137"/>
      <c r="NS35" s="137"/>
      <c r="NT35" s="137"/>
      <c r="NU35" s="137"/>
      <c r="NV35" s="137"/>
      <c r="NW35" s="137"/>
      <c r="NX35" s="138"/>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6"/>
      <c r="NK36" s="137"/>
      <c r="NL36" s="137"/>
      <c r="NM36" s="137"/>
      <c r="NN36" s="137"/>
      <c r="NO36" s="137"/>
      <c r="NP36" s="137"/>
      <c r="NQ36" s="137"/>
      <c r="NR36" s="137"/>
      <c r="NS36" s="137"/>
      <c r="NT36" s="137"/>
      <c r="NU36" s="137"/>
      <c r="NV36" s="137"/>
      <c r="NW36" s="137"/>
      <c r="NX36" s="138"/>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6"/>
      <c r="NK37" s="137"/>
      <c r="NL37" s="137"/>
      <c r="NM37" s="137"/>
      <c r="NN37" s="137"/>
      <c r="NO37" s="137"/>
      <c r="NP37" s="137"/>
      <c r="NQ37" s="137"/>
      <c r="NR37" s="137"/>
      <c r="NS37" s="137"/>
      <c r="NT37" s="137"/>
      <c r="NU37" s="137"/>
      <c r="NV37" s="137"/>
      <c r="NW37" s="137"/>
      <c r="NX37" s="138"/>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6"/>
      <c r="NK38" s="137"/>
      <c r="NL38" s="137"/>
      <c r="NM38" s="137"/>
      <c r="NN38" s="137"/>
      <c r="NO38" s="137"/>
      <c r="NP38" s="137"/>
      <c r="NQ38" s="137"/>
      <c r="NR38" s="137"/>
      <c r="NS38" s="137"/>
      <c r="NT38" s="137"/>
      <c r="NU38" s="137"/>
      <c r="NV38" s="137"/>
      <c r="NW38" s="137"/>
      <c r="NX38" s="138"/>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6"/>
      <c r="NK39" s="137"/>
      <c r="NL39" s="137"/>
      <c r="NM39" s="137"/>
      <c r="NN39" s="137"/>
      <c r="NO39" s="137"/>
      <c r="NP39" s="137"/>
      <c r="NQ39" s="137"/>
      <c r="NR39" s="137"/>
      <c r="NS39" s="137"/>
      <c r="NT39" s="137"/>
      <c r="NU39" s="137"/>
      <c r="NV39" s="137"/>
      <c r="NW39" s="137"/>
      <c r="NX39" s="138"/>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6"/>
      <c r="NK40" s="137"/>
      <c r="NL40" s="137"/>
      <c r="NM40" s="137"/>
      <c r="NN40" s="137"/>
      <c r="NO40" s="137"/>
      <c r="NP40" s="137"/>
      <c r="NQ40" s="137"/>
      <c r="NR40" s="137"/>
      <c r="NS40" s="137"/>
      <c r="NT40" s="137"/>
      <c r="NU40" s="137"/>
      <c r="NV40" s="137"/>
      <c r="NW40" s="137"/>
      <c r="NX40" s="138"/>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6"/>
      <c r="NK41" s="137"/>
      <c r="NL41" s="137"/>
      <c r="NM41" s="137"/>
      <c r="NN41" s="137"/>
      <c r="NO41" s="137"/>
      <c r="NP41" s="137"/>
      <c r="NQ41" s="137"/>
      <c r="NR41" s="137"/>
      <c r="NS41" s="137"/>
      <c r="NT41" s="137"/>
      <c r="NU41" s="137"/>
      <c r="NV41" s="137"/>
      <c r="NW41" s="137"/>
      <c r="NX41" s="138"/>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6"/>
      <c r="NK42" s="137"/>
      <c r="NL42" s="137"/>
      <c r="NM42" s="137"/>
      <c r="NN42" s="137"/>
      <c r="NO42" s="137"/>
      <c r="NP42" s="137"/>
      <c r="NQ42" s="137"/>
      <c r="NR42" s="137"/>
      <c r="NS42" s="137"/>
      <c r="NT42" s="137"/>
      <c r="NU42" s="137"/>
      <c r="NV42" s="137"/>
      <c r="NW42" s="137"/>
      <c r="NX42" s="138"/>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6"/>
      <c r="NK43" s="137"/>
      <c r="NL43" s="137"/>
      <c r="NM43" s="137"/>
      <c r="NN43" s="137"/>
      <c r="NO43" s="137"/>
      <c r="NP43" s="137"/>
      <c r="NQ43" s="137"/>
      <c r="NR43" s="137"/>
      <c r="NS43" s="137"/>
      <c r="NT43" s="137"/>
      <c r="NU43" s="137"/>
      <c r="NV43" s="137"/>
      <c r="NW43" s="137"/>
      <c r="NX43" s="138"/>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6"/>
      <c r="NK44" s="137"/>
      <c r="NL44" s="137"/>
      <c r="NM44" s="137"/>
      <c r="NN44" s="137"/>
      <c r="NO44" s="137"/>
      <c r="NP44" s="137"/>
      <c r="NQ44" s="137"/>
      <c r="NR44" s="137"/>
      <c r="NS44" s="137"/>
      <c r="NT44" s="137"/>
      <c r="NU44" s="137"/>
      <c r="NV44" s="137"/>
      <c r="NW44" s="137"/>
      <c r="NX44" s="138"/>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6"/>
      <c r="NK45" s="137"/>
      <c r="NL45" s="137"/>
      <c r="NM45" s="137"/>
      <c r="NN45" s="137"/>
      <c r="NO45" s="137"/>
      <c r="NP45" s="137"/>
      <c r="NQ45" s="137"/>
      <c r="NR45" s="137"/>
      <c r="NS45" s="137"/>
      <c r="NT45" s="137"/>
      <c r="NU45" s="137"/>
      <c r="NV45" s="137"/>
      <c r="NW45" s="137"/>
      <c r="NX45" s="138"/>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39"/>
      <c r="NK46" s="140"/>
      <c r="NL46" s="140"/>
      <c r="NM46" s="140"/>
      <c r="NN46" s="140"/>
      <c r="NO46" s="140"/>
      <c r="NP46" s="140"/>
      <c r="NQ46" s="140"/>
      <c r="NR46" s="140"/>
      <c r="NS46" s="140"/>
      <c r="NT46" s="140"/>
      <c r="NU46" s="140"/>
      <c r="NV46" s="140"/>
      <c r="NW46" s="140"/>
      <c r="NX46" s="141"/>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147</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93" t="s">
        <v>37</v>
      </c>
      <c r="H55" s="93"/>
      <c r="I55" s="93"/>
      <c r="J55" s="93"/>
      <c r="K55" s="93"/>
      <c r="L55" s="93"/>
      <c r="M55" s="93"/>
      <c r="N55" s="93"/>
      <c r="O55" s="93"/>
      <c r="P55" s="97">
        <f>データ!BZ7</f>
        <v>60021</v>
      </c>
      <c r="Q55" s="98"/>
      <c r="R55" s="98"/>
      <c r="S55" s="98"/>
      <c r="T55" s="98"/>
      <c r="U55" s="98"/>
      <c r="V55" s="98"/>
      <c r="W55" s="98"/>
      <c r="X55" s="98"/>
      <c r="Y55" s="98"/>
      <c r="Z55" s="98"/>
      <c r="AA55" s="98"/>
      <c r="AB55" s="98"/>
      <c r="AC55" s="98"/>
      <c r="AD55" s="99"/>
      <c r="AE55" s="97">
        <f>データ!CA7</f>
        <v>63984</v>
      </c>
      <c r="AF55" s="98"/>
      <c r="AG55" s="98"/>
      <c r="AH55" s="98"/>
      <c r="AI55" s="98"/>
      <c r="AJ55" s="98"/>
      <c r="AK55" s="98"/>
      <c r="AL55" s="98"/>
      <c r="AM55" s="98"/>
      <c r="AN55" s="98"/>
      <c r="AO55" s="98"/>
      <c r="AP55" s="98"/>
      <c r="AQ55" s="98"/>
      <c r="AR55" s="98"/>
      <c r="AS55" s="99"/>
      <c r="AT55" s="97">
        <f>データ!CB7</f>
        <v>64973</v>
      </c>
      <c r="AU55" s="98"/>
      <c r="AV55" s="98"/>
      <c r="AW55" s="98"/>
      <c r="AX55" s="98"/>
      <c r="AY55" s="98"/>
      <c r="AZ55" s="98"/>
      <c r="BA55" s="98"/>
      <c r="BB55" s="98"/>
      <c r="BC55" s="98"/>
      <c r="BD55" s="98"/>
      <c r="BE55" s="98"/>
      <c r="BF55" s="98"/>
      <c r="BG55" s="98"/>
      <c r="BH55" s="99"/>
      <c r="BI55" s="97">
        <f>データ!CC7</f>
        <v>70602</v>
      </c>
      <c r="BJ55" s="98"/>
      <c r="BK55" s="98"/>
      <c r="BL55" s="98"/>
      <c r="BM55" s="98"/>
      <c r="BN55" s="98"/>
      <c r="BO55" s="98"/>
      <c r="BP55" s="98"/>
      <c r="BQ55" s="98"/>
      <c r="BR55" s="98"/>
      <c r="BS55" s="98"/>
      <c r="BT55" s="98"/>
      <c r="BU55" s="98"/>
      <c r="BV55" s="98"/>
      <c r="BW55" s="99"/>
      <c r="BX55" s="97">
        <f>データ!CD7</f>
        <v>72353</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11820</v>
      </c>
      <c r="DE55" s="98"/>
      <c r="DF55" s="98"/>
      <c r="DG55" s="98"/>
      <c r="DH55" s="98"/>
      <c r="DI55" s="98"/>
      <c r="DJ55" s="98"/>
      <c r="DK55" s="98"/>
      <c r="DL55" s="98"/>
      <c r="DM55" s="98"/>
      <c r="DN55" s="98"/>
      <c r="DO55" s="98"/>
      <c r="DP55" s="98"/>
      <c r="DQ55" s="98"/>
      <c r="DR55" s="99"/>
      <c r="DS55" s="97">
        <f>データ!CL7</f>
        <v>12681</v>
      </c>
      <c r="DT55" s="98"/>
      <c r="DU55" s="98"/>
      <c r="DV55" s="98"/>
      <c r="DW55" s="98"/>
      <c r="DX55" s="98"/>
      <c r="DY55" s="98"/>
      <c r="DZ55" s="98"/>
      <c r="EA55" s="98"/>
      <c r="EB55" s="98"/>
      <c r="EC55" s="98"/>
      <c r="ED55" s="98"/>
      <c r="EE55" s="98"/>
      <c r="EF55" s="98"/>
      <c r="EG55" s="99"/>
      <c r="EH55" s="97">
        <f>データ!CM7</f>
        <v>13702</v>
      </c>
      <c r="EI55" s="98"/>
      <c r="EJ55" s="98"/>
      <c r="EK55" s="98"/>
      <c r="EL55" s="98"/>
      <c r="EM55" s="98"/>
      <c r="EN55" s="98"/>
      <c r="EO55" s="98"/>
      <c r="EP55" s="98"/>
      <c r="EQ55" s="98"/>
      <c r="ER55" s="98"/>
      <c r="ES55" s="98"/>
      <c r="ET55" s="98"/>
      <c r="EU55" s="98"/>
      <c r="EV55" s="99"/>
      <c r="EW55" s="97">
        <f>データ!CN7</f>
        <v>16162</v>
      </c>
      <c r="EX55" s="98"/>
      <c r="EY55" s="98"/>
      <c r="EZ55" s="98"/>
      <c r="FA55" s="98"/>
      <c r="FB55" s="98"/>
      <c r="FC55" s="98"/>
      <c r="FD55" s="98"/>
      <c r="FE55" s="98"/>
      <c r="FF55" s="98"/>
      <c r="FG55" s="98"/>
      <c r="FH55" s="98"/>
      <c r="FI55" s="98"/>
      <c r="FJ55" s="98"/>
      <c r="FK55" s="99"/>
      <c r="FL55" s="97">
        <f>データ!CO7</f>
        <v>15268</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44.5</v>
      </c>
      <c r="GS55" s="95"/>
      <c r="GT55" s="95"/>
      <c r="GU55" s="95"/>
      <c r="GV55" s="95"/>
      <c r="GW55" s="95"/>
      <c r="GX55" s="95"/>
      <c r="GY55" s="95"/>
      <c r="GZ55" s="95"/>
      <c r="HA55" s="95"/>
      <c r="HB55" s="95"/>
      <c r="HC55" s="95"/>
      <c r="HD55" s="95"/>
      <c r="HE55" s="95"/>
      <c r="HF55" s="96"/>
      <c r="HG55" s="94">
        <f>データ!CW7</f>
        <v>43.2</v>
      </c>
      <c r="HH55" s="95"/>
      <c r="HI55" s="95"/>
      <c r="HJ55" s="95"/>
      <c r="HK55" s="95"/>
      <c r="HL55" s="95"/>
      <c r="HM55" s="95"/>
      <c r="HN55" s="95"/>
      <c r="HO55" s="95"/>
      <c r="HP55" s="95"/>
      <c r="HQ55" s="95"/>
      <c r="HR55" s="95"/>
      <c r="HS55" s="95"/>
      <c r="HT55" s="95"/>
      <c r="HU55" s="96"/>
      <c r="HV55" s="94">
        <f>データ!CX7</f>
        <v>46.7</v>
      </c>
      <c r="HW55" s="95"/>
      <c r="HX55" s="95"/>
      <c r="HY55" s="95"/>
      <c r="HZ55" s="95"/>
      <c r="IA55" s="95"/>
      <c r="IB55" s="95"/>
      <c r="IC55" s="95"/>
      <c r="ID55" s="95"/>
      <c r="IE55" s="95"/>
      <c r="IF55" s="95"/>
      <c r="IG55" s="95"/>
      <c r="IH55" s="95"/>
      <c r="II55" s="95"/>
      <c r="IJ55" s="96"/>
      <c r="IK55" s="94">
        <f>データ!CY7</f>
        <v>46.5</v>
      </c>
      <c r="IL55" s="95"/>
      <c r="IM55" s="95"/>
      <c r="IN55" s="95"/>
      <c r="IO55" s="95"/>
      <c r="IP55" s="95"/>
      <c r="IQ55" s="95"/>
      <c r="IR55" s="95"/>
      <c r="IS55" s="95"/>
      <c r="IT55" s="95"/>
      <c r="IU55" s="95"/>
      <c r="IV55" s="95"/>
      <c r="IW55" s="95"/>
      <c r="IX55" s="95"/>
      <c r="IY55" s="96"/>
      <c r="IZ55" s="94">
        <f>データ!CZ7</f>
        <v>48.9</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29.8</v>
      </c>
      <c r="KG55" s="95"/>
      <c r="KH55" s="95"/>
      <c r="KI55" s="95"/>
      <c r="KJ55" s="95"/>
      <c r="KK55" s="95"/>
      <c r="KL55" s="95"/>
      <c r="KM55" s="95"/>
      <c r="KN55" s="95"/>
      <c r="KO55" s="95"/>
      <c r="KP55" s="95"/>
      <c r="KQ55" s="95"/>
      <c r="KR55" s="95"/>
      <c r="KS55" s="95"/>
      <c r="KT55" s="96"/>
      <c r="KU55" s="94">
        <f>データ!DH7</f>
        <v>31.9</v>
      </c>
      <c r="KV55" s="95"/>
      <c r="KW55" s="95"/>
      <c r="KX55" s="95"/>
      <c r="KY55" s="95"/>
      <c r="KZ55" s="95"/>
      <c r="LA55" s="95"/>
      <c r="LB55" s="95"/>
      <c r="LC55" s="95"/>
      <c r="LD55" s="95"/>
      <c r="LE55" s="95"/>
      <c r="LF55" s="95"/>
      <c r="LG55" s="95"/>
      <c r="LH55" s="95"/>
      <c r="LI55" s="96"/>
      <c r="LJ55" s="94">
        <f>データ!DI7</f>
        <v>32.6</v>
      </c>
      <c r="LK55" s="95"/>
      <c r="LL55" s="95"/>
      <c r="LM55" s="95"/>
      <c r="LN55" s="95"/>
      <c r="LO55" s="95"/>
      <c r="LP55" s="95"/>
      <c r="LQ55" s="95"/>
      <c r="LR55" s="95"/>
      <c r="LS55" s="95"/>
      <c r="LT55" s="95"/>
      <c r="LU55" s="95"/>
      <c r="LV55" s="95"/>
      <c r="LW55" s="95"/>
      <c r="LX55" s="96"/>
      <c r="LY55" s="94">
        <f>データ!DJ7</f>
        <v>34.1</v>
      </c>
      <c r="LZ55" s="95"/>
      <c r="MA55" s="95"/>
      <c r="MB55" s="95"/>
      <c r="MC55" s="95"/>
      <c r="MD55" s="95"/>
      <c r="ME55" s="95"/>
      <c r="MF55" s="95"/>
      <c r="MG55" s="95"/>
      <c r="MH55" s="95"/>
      <c r="MI55" s="95"/>
      <c r="MJ55" s="95"/>
      <c r="MK55" s="95"/>
      <c r="ML55" s="95"/>
      <c r="MM55" s="96"/>
      <c r="MN55" s="94">
        <f>データ!DK7</f>
        <v>32.200000000000003</v>
      </c>
      <c r="MO55" s="95"/>
      <c r="MP55" s="95"/>
      <c r="MQ55" s="95"/>
      <c r="MR55" s="95"/>
      <c r="MS55" s="95"/>
      <c r="MT55" s="95"/>
      <c r="MU55" s="95"/>
      <c r="MV55" s="95"/>
      <c r="MW55" s="95"/>
      <c r="MX55" s="95"/>
      <c r="MY55" s="95"/>
      <c r="MZ55" s="95"/>
      <c r="NA55" s="95"/>
      <c r="NB55" s="96"/>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93" t="s">
        <v>38</v>
      </c>
      <c r="H56" s="93"/>
      <c r="I56" s="93"/>
      <c r="J56" s="93"/>
      <c r="K56" s="93"/>
      <c r="L56" s="93"/>
      <c r="M56" s="93"/>
      <c r="N56" s="93"/>
      <c r="O56" s="93"/>
      <c r="P56" s="97">
        <f>データ!CE7</f>
        <v>56653</v>
      </c>
      <c r="Q56" s="98"/>
      <c r="R56" s="98"/>
      <c r="S56" s="98"/>
      <c r="T56" s="98"/>
      <c r="U56" s="98"/>
      <c r="V56" s="98"/>
      <c r="W56" s="98"/>
      <c r="X56" s="98"/>
      <c r="Y56" s="98"/>
      <c r="Z56" s="98"/>
      <c r="AA56" s="98"/>
      <c r="AB56" s="98"/>
      <c r="AC56" s="98"/>
      <c r="AD56" s="99"/>
      <c r="AE56" s="97">
        <f>データ!CF7</f>
        <v>59159</v>
      </c>
      <c r="AF56" s="98"/>
      <c r="AG56" s="98"/>
      <c r="AH56" s="98"/>
      <c r="AI56" s="98"/>
      <c r="AJ56" s="98"/>
      <c r="AK56" s="98"/>
      <c r="AL56" s="98"/>
      <c r="AM56" s="98"/>
      <c r="AN56" s="98"/>
      <c r="AO56" s="98"/>
      <c r="AP56" s="98"/>
      <c r="AQ56" s="98"/>
      <c r="AR56" s="98"/>
      <c r="AS56" s="99"/>
      <c r="AT56" s="97">
        <f>データ!CG7</f>
        <v>60787</v>
      </c>
      <c r="AU56" s="98"/>
      <c r="AV56" s="98"/>
      <c r="AW56" s="98"/>
      <c r="AX56" s="98"/>
      <c r="AY56" s="98"/>
      <c r="AZ56" s="98"/>
      <c r="BA56" s="98"/>
      <c r="BB56" s="98"/>
      <c r="BC56" s="98"/>
      <c r="BD56" s="98"/>
      <c r="BE56" s="98"/>
      <c r="BF56" s="98"/>
      <c r="BG56" s="98"/>
      <c r="BH56" s="99"/>
      <c r="BI56" s="97">
        <f>データ!CH7</f>
        <v>62913</v>
      </c>
      <c r="BJ56" s="98"/>
      <c r="BK56" s="98"/>
      <c r="BL56" s="98"/>
      <c r="BM56" s="98"/>
      <c r="BN56" s="98"/>
      <c r="BO56" s="98"/>
      <c r="BP56" s="98"/>
      <c r="BQ56" s="98"/>
      <c r="BR56" s="98"/>
      <c r="BS56" s="98"/>
      <c r="BT56" s="98"/>
      <c r="BU56" s="98"/>
      <c r="BV56" s="98"/>
      <c r="BW56" s="99"/>
      <c r="BX56" s="97">
        <f>データ!CI7</f>
        <v>64765</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14082</v>
      </c>
      <c r="DE56" s="98"/>
      <c r="DF56" s="98"/>
      <c r="DG56" s="98"/>
      <c r="DH56" s="98"/>
      <c r="DI56" s="98"/>
      <c r="DJ56" s="98"/>
      <c r="DK56" s="98"/>
      <c r="DL56" s="98"/>
      <c r="DM56" s="98"/>
      <c r="DN56" s="98"/>
      <c r="DO56" s="98"/>
      <c r="DP56" s="98"/>
      <c r="DQ56" s="98"/>
      <c r="DR56" s="99"/>
      <c r="DS56" s="97">
        <f>データ!CQ7</f>
        <v>14865</v>
      </c>
      <c r="DT56" s="98"/>
      <c r="DU56" s="98"/>
      <c r="DV56" s="98"/>
      <c r="DW56" s="98"/>
      <c r="DX56" s="98"/>
      <c r="DY56" s="98"/>
      <c r="DZ56" s="98"/>
      <c r="EA56" s="98"/>
      <c r="EB56" s="98"/>
      <c r="EC56" s="98"/>
      <c r="ED56" s="98"/>
      <c r="EE56" s="98"/>
      <c r="EF56" s="98"/>
      <c r="EG56" s="99"/>
      <c r="EH56" s="97">
        <f>データ!CR7</f>
        <v>15610</v>
      </c>
      <c r="EI56" s="98"/>
      <c r="EJ56" s="98"/>
      <c r="EK56" s="98"/>
      <c r="EL56" s="98"/>
      <c r="EM56" s="98"/>
      <c r="EN56" s="98"/>
      <c r="EO56" s="98"/>
      <c r="EP56" s="98"/>
      <c r="EQ56" s="98"/>
      <c r="ER56" s="98"/>
      <c r="ES56" s="98"/>
      <c r="ET56" s="98"/>
      <c r="EU56" s="98"/>
      <c r="EV56" s="99"/>
      <c r="EW56" s="97">
        <f>データ!CS7</f>
        <v>16993</v>
      </c>
      <c r="EX56" s="98"/>
      <c r="EY56" s="98"/>
      <c r="EZ56" s="98"/>
      <c r="FA56" s="98"/>
      <c r="FB56" s="98"/>
      <c r="FC56" s="98"/>
      <c r="FD56" s="98"/>
      <c r="FE56" s="98"/>
      <c r="FF56" s="98"/>
      <c r="FG56" s="98"/>
      <c r="FH56" s="98"/>
      <c r="FI56" s="98"/>
      <c r="FJ56" s="98"/>
      <c r="FK56" s="99"/>
      <c r="FL56" s="97">
        <f>データ!CT7</f>
        <v>17680</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48</v>
      </c>
      <c r="GS56" s="95"/>
      <c r="GT56" s="95"/>
      <c r="GU56" s="95"/>
      <c r="GV56" s="95"/>
      <c r="GW56" s="95"/>
      <c r="GX56" s="95"/>
      <c r="GY56" s="95"/>
      <c r="GZ56" s="95"/>
      <c r="HA56" s="95"/>
      <c r="HB56" s="95"/>
      <c r="HC56" s="95"/>
      <c r="HD56" s="95"/>
      <c r="HE56" s="95"/>
      <c r="HF56" s="96"/>
      <c r="HG56" s="94">
        <f>データ!DB7</f>
        <v>47.8</v>
      </c>
      <c r="HH56" s="95"/>
      <c r="HI56" s="95"/>
      <c r="HJ56" s="95"/>
      <c r="HK56" s="95"/>
      <c r="HL56" s="95"/>
      <c r="HM56" s="95"/>
      <c r="HN56" s="95"/>
      <c r="HO56" s="95"/>
      <c r="HP56" s="95"/>
      <c r="HQ56" s="95"/>
      <c r="HR56" s="95"/>
      <c r="HS56" s="95"/>
      <c r="HT56" s="95"/>
      <c r="HU56" s="96"/>
      <c r="HV56" s="94">
        <f>データ!DC7</f>
        <v>48.7</v>
      </c>
      <c r="HW56" s="95"/>
      <c r="HX56" s="95"/>
      <c r="HY56" s="95"/>
      <c r="HZ56" s="95"/>
      <c r="IA56" s="95"/>
      <c r="IB56" s="95"/>
      <c r="IC56" s="95"/>
      <c r="ID56" s="95"/>
      <c r="IE56" s="95"/>
      <c r="IF56" s="95"/>
      <c r="IG56" s="95"/>
      <c r="IH56" s="95"/>
      <c r="II56" s="95"/>
      <c r="IJ56" s="96"/>
      <c r="IK56" s="94">
        <f>データ!DD7</f>
        <v>48.5</v>
      </c>
      <c r="IL56" s="95"/>
      <c r="IM56" s="95"/>
      <c r="IN56" s="95"/>
      <c r="IO56" s="95"/>
      <c r="IP56" s="95"/>
      <c r="IQ56" s="95"/>
      <c r="IR56" s="95"/>
      <c r="IS56" s="95"/>
      <c r="IT56" s="95"/>
      <c r="IU56" s="95"/>
      <c r="IV56" s="95"/>
      <c r="IW56" s="95"/>
      <c r="IX56" s="95"/>
      <c r="IY56" s="96"/>
      <c r="IZ56" s="94">
        <f>データ!DE7</f>
        <v>49.2</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25.6</v>
      </c>
      <c r="KG56" s="95"/>
      <c r="KH56" s="95"/>
      <c r="KI56" s="95"/>
      <c r="KJ56" s="95"/>
      <c r="KK56" s="95"/>
      <c r="KL56" s="95"/>
      <c r="KM56" s="95"/>
      <c r="KN56" s="95"/>
      <c r="KO56" s="95"/>
      <c r="KP56" s="95"/>
      <c r="KQ56" s="95"/>
      <c r="KR56" s="95"/>
      <c r="KS56" s="95"/>
      <c r="KT56" s="96"/>
      <c r="KU56" s="94">
        <f>データ!DM7</f>
        <v>26.2</v>
      </c>
      <c r="KV56" s="95"/>
      <c r="KW56" s="95"/>
      <c r="KX56" s="95"/>
      <c r="KY56" s="95"/>
      <c r="KZ56" s="95"/>
      <c r="LA56" s="95"/>
      <c r="LB56" s="95"/>
      <c r="LC56" s="95"/>
      <c r="LD56" s="95"/>
      <c r="LE56" s="95"/>
      <c r="LF56" s="95"/>
      <c r="LG56" s="95"/>
      <c r="LH56" s="95"/>
      <c r="LI56" s="96"/>
      <c r="LJ56" s="94">
        <f>データ!DN7</f>
        <v>26.3</v>
      </c>
      <c r="LK56" s="95"/>
      <c r="LL56" s="95"/>
      <c r="LM56" s="95"/>
      <c r="LN56" s="95"/>
      <c r="LO56" s="95"/>
      <c r="LP56" s="95"/>
      <c r="LQ56" s="95"/>
      <c r="LR56" s="95"/>
      <c r="LS56" s="95"/>
      <c r="LT56" s="95"/>
      <c r="LU56" s="95"/>
      <c r="LV56" s="95"/>
      <c r="LW56" s="95"/>
      <c r="LX56" s="96"/>
      <c r="LY56" s="94">
        <f>データ!DO7</f>
        <v>27.5</v>
      </c>
      <c r="LZ56" s="95"/>
      <c r="MA56" s="95"/>
      <c r="MB56" s="95"/>
      <c r="MC56" s="95"/>
      <c r="MD56" s="95"/>
      <c r="ME56" s="95"/>
      <c r="MF56" s="95"/>
      <c r="MG56" s="95"/>
      <c r="MH56" s="95"/>
      <c r="MI56" s="95"/>
      <c r="MJ56" s="95"/>
      <c r="MK56" s="95"/>
      <c r="ML56" s="95"/>
      <c r="MM56" s="96"/>
      <c r="MN56" s="94">
        <f>データ!DP7</f>
        <v>27.4</v>
      </c>
      <c r="MO56" s="95"/>
      <c r="MP56" s="95"/>
      <c r="MQ56" s="95"/>
      <c r="MR56" s="95"/>
      <c r="MS56" s="95"/>
      <c r="MT56" s="95"/>
      <c r="MU56" s="95"/>
      <c r="MV56" s="95"/>
      <c r="MW56" s="95"/>
      <c r="MX56" s="95"/>
      <c r="MY56" s="95"/>
      <c r="MZ56" s="95"/>
      <c r="NA56" s="95"/>
      <c r="NB56" s="96"/>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146</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51.7</v>
      </c>
      <c r="V79" s="83"/>
      <c r="W79" s="83"/>
      <c r="X79" s="83"/>
      <c r="Y79" s="83"/>
      <c r="Z79" s="83"/>
      <c r="AA79" s="83"/>
      <c r="AB79" s="83"/>
      <c r="AC79" s="83"/>
      <c r="AD79" s="83"/>
      <c r="AE79" s="83"/>
      <c r="AF79" s="83"/>
      <c r="AG79" s="83"/>
      <c r="AH79" s="83"/>
      <c r="AI79" s="83"/>
      <c r="AJ79" s="83"/>
      <c r="AK79" s="83"/>
      <c r="AL79" s="83"/>
      <c r="AM79" s="83"/>
      <c r="AN79" s="83">
        <f>データ!DS7</f>
        <v>51.3</v>
      </c>
      <c r="AO79" s="83"/>
      <c r="AP79" s="83"/>
      <c r="AQ79" s="83"/>
      <c r="AR79" s="83"/>
      <c r="AS79" s="83"/>
      <c r="AT79" s="83"/>
      <c r="AU79" s="83"/>
      <c r="AV79" s="83"/>
      <c r="AW79" s="83"/>
      <c r="AX79" s="83"/>
      <c r="AY79" s="83"/>
      <c r="AZ79" s="83"/>
      <c r="BA79" s="83"/>
      <c r="BB79" s="83"/>
      <c r="BC79" s="83"/>
      <c r="BD79" s="83"/>
      <c r="BE79" s="83"/>
      <c r="BF79" s="83"/>
      <c r="BG79" s="83">
        <f>データ!DT7</f>
        <v>57.9</v>
      </c>
      <c r="BH79" s="83"/>
      <c r="BI79" s="83"/>
      <c r="BJ79" s="83"/>
      <c r="BK79" s="83"/>
      <c r="BL79" s="83"/>
      <c r="BM79" s="83"/>
      <c r="BN79" s="83"/>
      <c r="BO79" s="83"/>
      <c r="BP79" s="83"/>
      <c r="BQ79" s="83"/>
      <c r="BR79" s="83"/>
      <c r="BS79" s="83"/>
      <c r="BT79" s="83"/>
      <c r="BU79" s="83"/>
      <c r="BV79" s="83"/>
      <c r="BW79" s="83"/>
      <c r="BX79" s="83"/>
      <c r="BY79" s="83"/>
      <c r="BZ79" s="83">
        <f>データ!DU7</f>
        <v>57.9</v>
      </c>
      <c r="CA79" s="83"/>
      <c r="CB79" s="83"/>
      <c r="CC79" s="83"/>
      <c r="CD79" s="83"/>
      <c r="CE79" s="83"/>
      <c r="CF79" s="83"/>
      <c r="CG79" s="83"/>
      <c r="CH79" s="83"/>
      <c r="CI79" s="83"/>
      <c r="CJ79" s="83"/>
      <c r="CK79" s="83"/>
      <c r="CL79" s="83"/>
      <c r="CM79" s="83"/>
      <c r="CN79" s="83"/>
      <c r="CO79" s="83"/>
      <c r="CP79" s="83"/>
      <c r="CQ79" s="83"/>
      <c r="CR79" s="83"/>
      <c r="CS79" s="83">
        <f>データ!DV7</f>
        <v>74.5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79.900000000000006</v>
      </c>
      <c r="EP79" s="83"/>
      <c r="EQ79" s="83"/>
      <c r="ER79" s="83"/>
      <c r="ES79" s="83"/>
      <c r="ET79" s="83"/>
      <c r="EU79" s="83"/>
      <c r="EV79" s="83"/>
      <c r="EW79" s="83"/>
      <c r="EX79" s="83"/>
      <c r="EY79" s="83"/>
      <c r="EZ79" s="83"/>
      <c r="FA79" s="83"/>
      <c r="FB79" s="83"/>
      <c r="FC79" s="83"/>
      <c r="FD79" s="83"/>
      <c r="FE79" s="83"/>
      <c r="FF79" s="83"/>
      <c r="FG79" s="83"/>
      <c r="FH79" s="83">
        <f>データ!ED7</f>
        <v>66.8</v>
      </c>
      <c r="FI79" s="83"/>
      <c r="FJ79" s="83"/>
      <c r="FK79" s="83"/>
      <c r="FL79" s="83"/>
      <c r="FM79" s="83"/>
      <c r="FN79" s="83"/>
      <c r="FO79" s="83"/>
      <c r="FP79" s="83"/>
      <c r="FQ79" s="83"/>
      <c r="FR79" s="83"/>
      <c r="FS79" s="83"/>
      <c r="FT79" s="83"/>
      <c r="FU79" s="83"/>
      <c r="FV79" s="83"/>
      <c r="FW79" s="83"/>
      <c r="FX79" s="83"/>
      <c r="FY79" s="83"/>
      <c r="FZ79" s="83"/>
      <c r="GA79" s="83">
        <f>データ!EE7</f>
        <v>68.099999999999994</v>
      </c>
      <c r="GB79" s="83"/>
      <c r="GC79" s="83"/>
      <c r="GD79" s="83"/>
      <c r="GE79" s="83"/>
      <c r="GF79" s="83"/>
      <c r="GG79" s="83"/>
      <c r="GH79" s="83"/>
      <c r="GI79" s="83"/>
      <c r="GJ79" s="83"/>
      <c r="GK79" s="83"/>
      <c r="GL79" s="83"/>
      <c r="GM79" s="83"/>
      <c r="GN79" s="83"/>
      <c r="GO79" s="83"/>
      <c r="GP79" s="83"/>
      <c r="GQ79" s="83"/>
      <c r="GR79" s="83"/>
      <c r="GS79" s="83"/>
      <c r="GT79" s="83">
        <f>データ!EF7</f>
        <v>64.2</v>
      </c>
      <c r="GU79" s="83"/>
      <c r="GV79" s="83"/>
      <c r="GW79" s="83"/>
      <c r="GX79" s="83"/>
      <c r="GY79" s="83"/>
      <c r="GZ79" s="83"/>
      <c r="HA79" s="83"/>
      <c r="HB79" s="83"/>
      <c r="HC79" s="83"/>
      <c r="HD79" s="83"/>
      <c r="HE79" s="83"/>
      <c r="HF79" s="83"/>
      <c r="HG79" s="83"/>
      <c r="HH79" s="83"/>
      <c r="HI79" s="83"/>
      <c r="HJ79" s="83"/>
      <c r="HK79" s="83"/>
      <c r="HL79" s="83"/>
      <c r="HM79" s="83">
        <f>データ!EG7</f>
        <v>81.7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43499752</v>
      </c>
      <c r="JK79" s="79"/>
      <c r="JL79" s="79"/>
      <c r="JM79" s="79"/>
      <c r="JN79" s="79"/>
      <c r="JO79" s="79"/>
      <c r="JP79" s="79"/>
      <c r="JQ79" s="79"/>
      <c r="JR79" s="79"/>
      <c r="JS79" s="79"/>
      <c r="JT79" s="79"/>
      <c r="JU79" s="79"/>
      <c r="JV79" s="79"/>
      <c r="JW79" s="79"/>
      <c r="JX79" s="79"/>
      <c r="JY79" s="79"/>
      <c r="JZ79" s="79"/>
      <c r="KA79" s="79"/>
      <c r="KB79" s="79"/>
      <c r="KC79" s="79">
        <f>データ!EO7</f>
        <v>44786982</v>
      </c>
      <c r="KD79" s="79"/>
      <c r="KE79" s="79"/>
      <c r="KF79" s="79"/>
      <c r="KG79" s="79"/>
      <c r="KH79" s="79"/>
      <c r="KI79" s="79"/>
      <c r="KJ79" s="79"/>
      <c r="KK79" s="79"/>
      <c r="KL79" s="79"/>
      <c r="KM79" s="79"/>
      <c r="KN79" s="79"/>
      <c r="KO79" s="79"/>
      <c r="KP79" s="79"/>
      <c r="KQ79" s="79"/>
      <c r="KR79" s="79"/>
      <c r="KS79" s="79"/>
      <c r="KT79" s="79"/>
      <c r="KU79" s="79"/>
      <c r="KV79" s="79">
        <f>データ!EP7</f>
        <v>52062365</v>
      </c>
      <c r="KW79" s="79"/>
      <c r="KX79" s="79"/>
      <c r="KY79" s="79"/>
      <c r="KZ79" s="79"/>
      <c r="LA79" s="79"/>
      <c r="LB79" s="79"/>
      <c r="LC79" s="79"/>
      <c r="LD79" s="79"/>
      <c r="LE79" s="79"/>
      <c r="LF79" s="79"/>
      <c r="LG79" s="79"/>
      <c r="LH79" s="79"/>
      <c r="LI79" s="79"/>
      <c r="LJ79" s="79"/>
      <c r="LK79" s="79"/>
      <c r="LL79" s="79"/>
      <c r="LM79" s="79"/>
      <c r="LN79" s="79"/>
      <c r="LO79" s="79">
        <f>データ!EQ7</f>
        <v>54882112</v>
      </c>
      <c r="LP79" s="79"/>
      <c r="LQ79" s="79"/>
      <c r="LR79" s="79"/>
      <c r="LS79" s="79"/>
      <c r="LT79" s="79"/>
      <c r="LU79" s="79"/>
      <c r="LV79" s="79"/>
      <c r="LW79" s="79"/>
      <c r="LX79" s="79"/>
      <c r="LY79" s="79"/>
      <c r="LZ79" s="79"/>
      <c r="MA79" s="79"/>
      <c r="MB79" s="79"/>
      <c r="MC79" s="79"/>
      <c r="MD79" s="79"/>
      <c r="ME79" s="79"/>
      <c r="MF79" s="79"/>
      <c r="MG79" s="79"/>
      <c r="MH79" s="79">
        <f>データ!ER7</f>
        <v>45334744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6" t="s">
        <v>75</v>
      </c>
      <c r="AI4" s="127"/>
      <c r="AJ4" s="127"/>
      <c r="AK4" s="127"/>
      <c r="AL4" s="127"/>
      <c r="AM4" s="127"/>
      <c r="AN4" s="127"/>
      <c r="AO4" s="127"/>
      <c r="AP4" s="127"/>
      <c r="AQ4" s="127"/>
      <c r="AR4" s="128"/>
      <c r="AS4" s="129" t="s">
        <v>76</v>
      </c>
      <c r="AT4" s="125"/>
      <c r="AU4" s="125"/>
      <c r="AV4" s="125"/>
      <c r="AW4" s="125"/>
      <c r="AX4" s="125"/>
      <c r="AY4" s="125"/>
      <c r="AZ4" s="125"/>
      <c r="BA4" s="125"/>
      <c r="BB4" s="125"/>
      <c r="BC4" s="125"/>
      <c r="BD4" s="129" t="s">
        <v>77</v>
      </c>
      <c r="BE4" s="125"/>
      <c r="BF4" s="125"/>
      <c r="BG4" s="125"/>
      <c r="BH4" s="125"/>
      <c r="BI4" s="125"/>
      <c r="BJ4" s="125"/>
      <c r="BK4" s="125"/>
      <c r="BL4" s="125"/>
      <c r="BM4" s="125"/>
      <c r="BN4" s="125"/>
      <c r="BO4" s="126" t="s">
        <v>78</v>
      </c>
      <c r="BP4" s="127"/>
      <c r="BQ4" s="127"/>
      <c r="BR4" s="127"/>
      <c r="BS4" s="127"/>
      <c r="BT4" s="127"/>
      <c r="BU4" s="127"/>
      <c r="BV4" s="127"/>
      <c r="BW4" s="127"/>
      <c r="BX4" s="127"/>
      <c r="BY4" s="128"/>
      <c r="BZ4" s="125" t="s">
        <v>79</v>
      </c>
      <c r="CA4" s="125"/>
      <c r="CB4" s="125"/>
      <c r="CC4" s="125"/>
      <c r="CD4" s="125"/>
      <c r="CE4" s="125"/>
      <c r="CF4" s="125"/>
      <c r="CG4" s="125"/>
      <c r="CH4" s="125"/>
      <c r="CI4" s="125"/>
      <c r="CJ4" s="125"/>
      <c r="CK4" s="129"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26" t="s">
        <v>83</v>
      </c>
      <c r="DS4" s="127"/>
      <c r="DT4" s="127"/>
      <c r="DU4" s="127"/>
      <c r="DV4" s="127"/>
      <c r="DW4" s="127"/>
      <c r="DX4" s="127"/>
      <c r="DY4" s="127"/>
      <c r="DZ4" s="127"/>
      <c r="EA4" s="127"/>
      <c r="EB4" s="128"/>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12025</v>
      </c>
      <c r="D6" s="63">
        <f t="shared" si="2"/>
        <v>46</v>
      </c>
      <c r="E6" s="63">
        <f t="shared" si="2"/>
        <v>6</v>
      </c>
      <c r="F6" s="63">
        <f t="shared" si="2"/>
        <v>0</v>
      </c>
      <c r="G6" s="63">
        <f t="shared" si="2"/>
        <v>1</v>
      </c>
      <c r="H6" s="130" t="str">
        <f>IF(H8&lt;&gt;I8,H8,"")&amp;IF(I8&lt;&gt;J8,I8,"")&amp;"　"&amp;J8</f>
        <v>北海道函館市　市立函館病院</v>
      </c>
      <c r="I6" s="131"/>
      <c r="J6" s="132"/>
      <c r="K6" s="63" t="str">
        <f t="shared" si="2"/>
        <v>条例全部</v>
      </c>
      <c r="L6" s="63" t="str">
        <f t="shared" si="2"/>
        <v>病院事業</v>
      </c>
      <c r="M6" s="63" t="str">
        <f t="shared" si="2"/>
        <v>一般病院</v>
      </c>
      <c r="N6" s="63" t="str">
        <f>N8</f>
        <v>500床以上</v>
      </c>
      <c r="O6" s="63"/>
      <c r="P6" s="63" t="str">
        <f>P8</f>
        <v>直営</v>
      </c>
      <c r="Q6" s="64">
        <f t="shared" ref="Q6:AG6" si="3">Q8</f>
        <v>30</v>
      </c>
      <c r="R6" s="63" t="str">
        <f t="shared" si="3"/>
        <v>対象</v>
      </c>
      <c r="S6" s="63" t="str">
        <f t="shared" si="3"/>
        <v>ド 透 I 未 訓 ガ</v>
      </c>
      <c r="T6" s="63" t="str">
        <f t="shared" si="3"/>
        <v>救 臨 が 感 災 輪</v>
      </c>
      <c r="U6" s="64">
        <f>U8</f>
        <v>265503</v>
      </c>
      <c r="V6" s="64">
        <f>V8</f>
        <v>57712</v>
      </c>
      <c r="W6" s="63" t="str">
        <f>W8</f>
        <v>非該当</v>
      </c>
      <c r="X6" s="63" t="str">
        <f t="shared" si="3"/>
        <v>７：１</v>
      </c>
      <c r="Y6" s="64">
        <f t="shared" si="3"/>
        <v>582</v>
      </c>
      <c r="Z6" s="64" t="str">
        <f t="shared" si="3"/>
        <v>-</v>
      </c>
      <c r="AA6" s="64">
        <f t="shared" si="3"/>
        <v>30</v>
      </c>
      <c r="AB6" s="64">
        <f t="shared" si="3"/>
        <v>50</v>
      </c>
      <c r="AC6" s="64">
        <f t="shared" si="3"/>
        <v>6</v>
      </c>
      <c r="AD6" s="64">
        <f t="shared" si="3"/>
        <v>668</v>
      </c>
      <c r="AE6" s="64">
        <f t="shared" si="3"/>
        <v>523</v>
      </c>
      <c r="AF6" s="64" t="str">
        <f t="shared" si="3"/>
        <v>-</v>
      </c>
      <c r="AG6" s="64">
        <f t="shared" si="3"/>
        <v>523</v>
      </c>
      <c r="AH6" s="65">
        <f>IF(AH8="-",NA(),AH8)</f>
        <v>99</v>
      </c>
      <c r="AI6" s="65">
        <f t="shared" ref="AI6:AQ6" si="4">IF(AI8="-",NA(),AI8)</f>
        <v>99.4</v>
      </c>
      <c r="AJ6" s="65">
        <f t="shared" si="4"/>
        <v>95.1</v>
      </c>
      <c r="AK6" s="65">
        <f t="shared" si="4"/>
        <v>95.1</v>
      </c>
      <c r="AL6" s="65">
        <f t="shared" si="4"/>
        <v>94</v>
      </c>
      <c r="AM6" s="65">
        <f t="shared" si="4"/>
        <v>103</v>
      </c>
      <c r="AN6" s="65">
        <f t="shared" si="4"/>
        <v>101.7</v>
      </c>
      <c r="AO6" s="65">
        <f t="shared" si="4"/>
        <v>101.1</v>
      </c>
      <c r="AP6" s="65">
        <f t="shared" si="4"/>
        <v>100.3</v>
      </c>
      <c r="AQ6" s="65">
        <f t="shared" si="4"/>
        <v>99.8</v>
      </c>
      <c r="AR6" s="65" t="str">
        <f>IF(AR8="-","【-】","【"&amp;SUBSTITUTE(TEXT(AR8,"#,##0.0"),"-","△")&amp;"】")</f>
        <v>【98.4】</v>
      </c>
      <c r="AS6" s="65">
        <f>IF(AS8="-",NA(),AS8)</f>
        <v>95.9</v>
      </c>
      <c r="AT6" s="65">
        <f t="shared" ref="AT6:BB6" si="5">IF(AT8="-",NA(),AT8)</f>
        <v>96.6</v>
      </c>
      <c r="AU6" s="65">
        <f t="shared" si="5"/>
        <v>89.6</v>
      </c>
      <c r="AV6" s="65">
        <f t="shared" si="5"/>
        <v>89.6</v>
      </c>
      <c r="AW6" s="65">
        <f t="shared" si="5"/>
        <v>87.8</v>
      </c>
      <c r="AX6" s="65">
        <f t="shared" si="5"/>
        <v>97.2</v>
      </c>
      <c r="AY6" s="65">
        <f t="shared" si="5"/>
        <v>96</v>
      </c>
      <c r="AZ6" s="65">
        <f t="shared" si="5"/>
        <v>94.6</v>
      </c>
      <c r="BA6" s="65">
        <f t="shared" si="5"/>
        <v>94.4</v>
      </c>
      <c r="BB6" s="65">
        <f t="shared" si="5"/>
        <v>93.6</v>
      </c>
      <c r="BC6" s="65" t="str">
        <f>IF(BC8="-","【-】","【"&amp;SUBSTITUTE(TEXT(BC8,"#,##0.0"),"-","△")&amp;"】")</f>
        <v>【89.5】</v>
      </c>
      <c r="BD6" s="65">
        <f>IF(BD8="-",NA(),BD8)</f>
        <v>37.6</v>
      </c>
      <c r="BE6" s="65">
        <f t="shared" ref="BE6:BM6" si="6">IF(BE8="-",NA(),BE8)</f>
        <v>31.8</v>
      </c>
      <c r="BF6" s="65">
        <f t="shared" si="6"/>
        <v>64</v>
      </c>
      <c r="BG6" s="65">
        <f t="shared" si="6"/>
        <v>66.400000000000006</v>
      </c>
      <c r="BH6" s="65">
        <f t="shared" si="6"/>
        <v>116.3</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71.8</v>
      </c>
      <c r="BP6" s="65">
        <f t="shared" ref="BP6:BX6" si="7">IF(BP8="-",NA(),BP8)</f>
        <v>71.400000000000006</v>
      </c>
      <c r="BQ6" s="65">
        <f t="shared" si="7"/>
        <v>70.400000000000006</v>
      </c>
      <c r="BR6" s="65">
        <f t="shared" si="7"/>
        <v>66.7</v>
      </c>
      <c r="BS6" s="65">
        <f t="shared" si="7"/>
        <v>62.9</v>
      </c>
      <c r="BT6" s="65">
        <f t="shared" si="7"/>
        <v>81.2</v>
      </c>
      <c r="BU6" s="65">
        <f t="shared" si="7"/>
        <v>80.3</v>
      </c>
      <c r="BV6" s="65">
        <f t="shared" si="7"/>
        <v>80.7</v>
      </c>
      <c r="BW6" s="65">
        <f t="shared" si="7"/>
        <v>80.7</v>
      </c>
      <c r="BX6" s="65">
        <f t="shared" si="7"/>
        <v>79.5</v>
      </c>
      <c r="BY6" s="65" t="str">
        <f>IF(BY8="-","【-】","【"&amp;SUBSTITUTE(TEXT(BY8,"#,##0.0"),"-","△")&amp;"】")</f>
        <v>【74.2】</v>
      </c>
      <c r="BZ6" s="66">
        <f>IF(BZ8="-",NA(),BZ8)</f>
        <v>60021</v>
      </c>
      <c r="CA6" s="66">
        <f t="shared" ref="CA6:CI6" si="8">IF(CA8="-",NA(),CA8)</f>
        <v>63984</v>
      </c>
      <c r="CB6" s="66">
        <f t="shared" si="8"/>
        <v>64973</v>
      </c>
      <c r="CC6" s="66">
        <f t="shared" si="8"/>
        <v>70602</v>
      </c>
      <c r="CD6" s="66">
        <f t="shared" si="8"/>
        <v>72353</v>
      </c>
      <c r="CE6" s="66">
        <f t="shared" si="8"/>
        <v>56653</v>
      </c>
      <c r="CF6" s="66">
        <f t="shared" si="8"/>
        <v>59159</v>
      </c>
      <c r="CG6" s="66">
        <f t="shared" si="8"/>
        <v>60787</v>
      </c>
      <c r="CH6" s="66">
        <f t="shared" si="8"/>
        <v>62913</v>
      </c>
      <c r="CI6" s="66">
        <f t="shared" si="8"/>
        <v>64765</v>
      </c>
      <c r="CJ6" s="65" t="str">
        <f>IF(CJ8="-","【-】","【"&amp;SUBSTITUTE(TEXT(CJ8,"#,##0"),"-","△")&amp;"】")</f>
        <v>【49,667】</v>
      </c>
      <c r="CK6" s="66">
        <f>IF(CK8="-",NA(),CK8)</f>
        <v>11820</v>
      </c>
      <c r="CL6" s="66">
        <f t="shared" ref="CL6:CT6" si="9">IF(CL8="-",NA(),CL8)</f>
        <v>12681</v>
      </c>
      <c r="CM6" s="66">
        <f t="shared" si="9"/>
        <v>13702</v>
      </c>
      <c r="CN6" s="66">
        <f t="shared" si="9"/>
        <v>16162</v>
      </c>
      <c r="CO6" s="66">
        <f t="shared" si="9"/>
        <v>15268</v>
      </c>
      <c r="CP6" s="66">
        <f t="shared" si="9"/>
        <v>14082</v>
      </c>
      <c r="CQ6" s="66">
        <f t="shared" si="9"/>
        <v>14865</v>
      </c>
      <c r="CR6" s="66">
        <f t="shared" si="9"/>
        <v>15610</v>
      </c>
      <c r="CS6" s="66">
        <f t="shared" si="9"/>
        <v>16993</v>
      </c>
      <c r="CT6" s="66">
        <f t="shared" si="9"/>
        <v>17680</v>
      </c>
      <c r="CU6" s="65" t="str">
        <f>IF(CU8="-","【-】","【"&amp;SUBSTITUTE(TEXT(CU8,"#,##0"),"-","△")&amp;"】")</f>
        <v>【13,758】</v>
      </c>
      <c r="CV6" s="65">
        <f>IF(CV8="-",NA(),CV8)</f>
        <v>44.5</v>
      </c>
      <c r="CW6" s="65">
        <f t="shared" ref="CW6:DE6" si="10">IF(CW8="-",NA(),CW8)</f>
        <v>43.2</v>
      </c>
      <c r="CX6" s="65">
        <f t="shared" si="10"/>
        <v>46.7</v>
      </c>
      <c r="CY6" s="65">
        <f t="shared" si="10"/>
        <v>46.5</v>
      </c>
      <c r="CZ6" s="65">
        <f t="shared" si="10"/>
        <v>48.9</v>
      </c>
      <c r="DA6" s="65">
        <f t="shared" si="10"/>
        <v>48</v>
      </c>
      <c r="DB6" s="65">
        <f t="shared" si="10"/>
        <v>47.8</v>
      </c>
      <c r="DC6" s="65">
        <f t="shared" si="10"/>
        <v>48.7</v>
      </c>
      <c r="DD6" s="65">
        <f t="shared" si="10"/>
        <v>48.5</v>
      </c>
      <c r="DE6" s="65">
        <f t="shared" si="10"/>
        <v>49.2</v>
      </c>
      <c r="DF6" s="65" t="str">
        <f>IF(DF8="-","【-】","【"&amp;SUBSTITUTE(TEXT(DF8,"#,##0.0"),"-","△")&amp;"】")</f>
        <v>【55.2】</v>
      </c>
      <c r="DG6" s="65">
        <f>IF(DG8="-",NA(),DG8)</f>
        <v>29.8</v>
      </c>
      <c r="DH6" s="65">
        <f t="shared" ref="DH6:DP6" si="11">IF(DH8="-",NA(),DH8)</f>
        <v>31.9</v>
      </c>
      <c r="DI6" s="65">
        <f t="shared" si="11"/>
        <v>32.6</v>
      </c>
      <c r="DJ6" s="65">
        <f t="shared" si="11"/>
        <v>34.1</v>
      </c>
      <c r="DK6" s="65">
        <f t="shared" si="11"/>
        <v>32.200000000000003</v>
      </c>
      <c r="DL6" s="65">
        <f t="shared" si="11"/>
        <v>25.6</v>
      </c>
      <c r="DM6" s="65">
        <f t="shared" si="11"/>
        <v>26.2</v>
      </c>
      <c r="DN6" s="65">
        <f t="shared" si="11"/>
        <v>26.3</v>
      </c>
      <c r="DO6" s="65">
        <f t="shared" si="11"/>
        <v>27.5</v>
      </c>
      <c r="DP6" s="65">
        <f t="shared" si="11"/>
        <v>27.4</v>
      </c>
      <c r="DQ6" s="65" t="str">
        <f>IF(DQ8="-","【-】","【"&amp;SUBSTITUTE(TEXT(DQ8,"#,##0.0"),"-","△")&amp;"】")</f>
        <v>【24.1】</v>
      </c>
      <c r="DR6" s="65">
        <f>IF(DR8="-",NA(),DR8)</f>
        <v>51.7</v>
      </c>
      <c r="DS6" s="65">
        <f t="shared" ref="DS6:EA6" si="12">IF(DS8="-",NA(),DS8)</f>
        <v>51.3</v>
      </c>
      <c r="DT6" s="65">
        <f t="shared" si="12"/>
        <v>57.9</v>
      </c>
      <c r="DU6" s="65">
        <f t="shared" si="12"/>
        <v>57.9</v>
      </c>
      <c r="DV6" s="65">
        <f t="shared" si="12"/>
        <v>74.5</v>
      </c>
      <c r="DW6" s="65">
        <f t="shared" si="12"/>
        <v>46.4</v>
      </c>
      <c r="DX6" s="65">
        <f t="shared" si="12"/>
        <v>45.9</v>
      </c>
      <c r="DY6" s="65">
        <f t="shared" si="12"/>
        <v>50.7</v>
      </c>
      <c r="DZ6" s="65">
        <f t="shared" si="12"/>
        <v>51.3</v>
      </c>
      <c r="EA6" s="65">
        <f t="shared" si="12"/>
        <v>51.2</v>
      </c>
      <c r="EB6" s="65" t="str">
        <f>IF(EB8="-","【-】","【"&amp;SUBSTITUTE(TEXT(EB8,"#,##0.0"),"-","△")&amp;"】")</f>
        <v>【50.7】</v>
      </c>
      <c r="EC6" s="65">
        <f>IF(EC8="-",NA(),EC8)</f>
        <v>79.900000000000006</v>
      </c>
      <c r="ED6" s="65">
        <f t="shared" ref="ED6:EL6" si="13">IF(ED8="-",NA(),ED8)</f>
        <v>66.8</v>
      </c>
      <c r="EE6" s="65">
        <f t="shared" si="13"/>
        <v>68.099999999999994</v>
      </c>
      <c r="EF6" s="65">
        <f t="shared" si="13"/>
        <v>64.2</v>
      </c>
      <c r="EG6" s="65">
        <f t="shared" si="13"/>
        <v>81.7</v>
      </c>
      <c r="EH6" s="65">
        <f t="shared" si="13"/>
        <v>59.7</v>
      </c>
      <c r="EI6" s="65">
        <f t="shared" si="13"/>
        <v>56.6</v>
      </c>
      <c r="EJ6" s="65">
        <f t="shared" si="13"/>
        <v>62.6</v>
      </c>
      <c r="EK6" s="65">
        <f t="shared" si="13"/>
        <v>64.099999999999994</v>
      </c>
      <c r="EL6" s="65">
        <f t="shared" si="13"/>
        <v>64.3</v>
      </c>
      <c r="EM6" s="65" t="str">
        <f>IF(EM8="-","【-】","【"&amp;SUBSTITUTE(TEXT(EM8,"#,##0.0"),"-","△")&amp;"】")</f>
        <v>【65.7】</v>
      </c>
      <c r="EN6" s="66">
        <f>IF(EN8="-",NA(),EN8)</f>
        <v>43499752</v>
      </c>
      <c r="EO6" s="66">
        <f t="shared" ref="EO6:EW6" si="14">IF(EO8="-",NA(),EO8)</f>
        <v>44786982</v>
      </c>
      <c r="EP6" s="66">
        <f t="shared" si="14"/>
        <v>52062365</v>
      </c>
      <c r="EQ6" s="66">
        <f t="shared" si="14"/>
        <v>54882112</v>
      </c>
      <c r="ER6" s="66">
        <f t="shared" si="14"/>
        <v>45334744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12025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30</v>
      </c>
      <c r="R7" s="63" t="str">
        <f t="shared" si="15"/>
        <v>対象</v>
      </c>
      <c r="S7" s="63" t="str">
        <f t="shared" si="15"/>
        <v>ド 透 I 未 訓 ガ</v>
      </c>
      <c r="T7" s="63" t="str">
        <f t="shared" si="15"/>
        <v>救 臨 が 感 災 輪</v>
      </c>
      <c r="U7" s="64">
        <f>U8</f>
        <v>265503</v>
      </c>
      <c r="V7" s="64">
        <f>V8</f>
        <v>57712</v>
      </c>
      <c r="W7" s="63" t="str">
        <f>W8</f>
        <v>非該当</v>
      </c>
      <c r="X7" s="63" t="str">
        <f t="shared" si="15"/>
        <v>７：１</v>
      </c>
      <c r="Y7" s="64">
        <f t="shared" si="15"/>
        <v>582</v>
      </c>
      <c r="Z7" s="64" t="str">
        <f t="shared" si="15"/>
        <v>-</v>
      </c>
      <c r="AA7" s="64">
        <f t="shared" si="15"/>
        <v>30</v>
      </c>
      <c r="AB7" s="64">
        <f t="shared" si="15"/>
        <v>50</v>
      </c>
      <c r="AC7" s="64">
        <f t="shared" si="15"/>
        <v>6</v>
      </c>
      <c r="AD7" s="64">
        <f t="shared" si="15"/>
        <v>668</v>
      </c>
      <c r="AE7" s="64">
        <f t="shared" si="15"/>
        <v>523</v>
      </c>
      <c r="AF7" s="64" t="str">
        <f t="shared" si="15"/>
        <v>-</v>
      </c>
      <c r="AG7" s="64">
        <f t="shared" si="15"/>
        <v>523</v>
      </c>
      <c r="AH7" s="65">
        <f>AH8</f>
        <v>99</v>
      </c>
      <c r="AI7" s="65">
        <f t="shared" ref="AI7:AQ7" si="16">AI8</f>
        <v>99.4</v>
      </c>
      <c r="AJ7" s="65">
        <f t="shared" si="16"/>
        <v>95.1</v>
      </c>
      <c r="AK7" s="65">
        <f t="shared" si="16"/>
        <v>95.1</v>
      </c>
      <c r="AL7" s="65">
        <f t="shared" si="16"/>
        <v>94</v>
      </c>
      <c r="AM7" s="65">
        <f t="shared" si="16"/>
        <v>103</v>
      </c>
      <c r="AN7" s="65">
        <f t="shared" si="16"/>
        <v>101.7</v>
      </c>
      <c r="AO7" s="65">
        <f t="shared" si="16"/>
        <v>101.1</v>
      </c>
      <c r="AP7" s="65">
        <f t="shared" si="16"/>
        <v>100.3</v>
      </c>
      <c r="AQ7" s="65">
        <f t="shared" si="16"/>
        <v>99.8</v>
      </c>
      <c r="AR7" s="65"/>
      <c r="AS7" s="65">
        <f>AS8</f>
        <v>95.9</v>
      </c>
      <c r="AT7" s="65">
        <f t="shared" ref="AT7:BB7" si="17">AT8</f>
        <v>96.6</v>
      </c>
      <c r="AU7" s="65">
        <f t="shared" si="17"/>
        <v>89.6</v>
      </c>
      <c r="AV7" s="65">
        <f t="shared" si="17"/>
        <v>89.6</v>
      </c>
      <c r="AW7" s="65">
        <f t="shared" si="17"/>
        <v>87.8</v>
      </c>
      <c r="AX7" s="65">
        <f t="shared" si="17"/>
        <v>97.2</v>
      </c>
      <c r="AY7" s="65">
        <f t="shared" si="17"/>
        <v>96</v>
      </c>
      <c r="AZ7" s="65">
        <f t="shared" si="17"/>
        <v>94.6</v>
      </c>
      <c r="BA7" s="65">
        <f t="shared" si="17"/>
        <v>94.4</v>
      </c>
      <c r="BB7" s="65">
        <f t="shared" si="17"/>
        <v>93.6</v>
      </c>
      <c r="BC7" s="65"/>
      <c r="BD7" s="65">
        <f>BD8</f>
        <v>37.6</v>
      </c>
      <c r="BE7" s="65">
        <f t="shared" ref="BE7:BM7" si="18">BE8</f>
        <v>31.8</v>
      </c>
      <c r="BF7" s="65">
        <f t="shared" si="18"/>
        <v>64</v>
      </c>
      <c r="BG7" s="65">
        <f t="shared" si="18"/>
        <v>66.400000000000006</v>
      </c>
      <c r="BH7" s="65">
        <f t="shared" si="18"/>
        <v>116.3</v>
      </c>
      <c r="BI7" s="65">
        <f t="shared" si="18"/>
        <v>45.6</v>
      </c>
      <c r="BJ7" s="65">
        <f t="shared" si="18"/>
        <v>41.7</v>
      </c>
      <c r="BK7" s="65">
        <f t="shared" si="18"/>
        <v>37.700000000000003</v>
      </c>
      <c r="BL7" s="65">
        <f t="shared" si="18"/>
        <v>36.799999999999997</v>
      </c>
      <c r="BM7" s="65">
        <f t="shared" si="18"/>
        <v>33.9</v>
      </c>
      <c r="BN7" s="65"/>
      <c r="BO7" s="65">
        <f>BO8</f>
        <v>71.8</v>
      </c>
      <c r="BP7" s="65">
        <f t="shared" ref="BP7:BX7" si="19">BP8</f>
        <v>71.400000000000006</v>
      </c>
      <c r="BQ7" s="65">
        <f t="shared" si="19"/>
        <v>70.400000000000006</v>
      </c>
      <c r="BR7" s="65">
        <f t="shared" si="19"/>
        <v>66.7</v>
      </c>
      <c r="BS7" s="65">
        <f t="shared" si="19"/>
        <v>62.9</v>
      </c>
      <c r="BT7" s="65">
        <f t="shared" si="19"/>
        <v>81.2</v>
      </c>
      <c r="BU7" s="65">
        <f t="shared" si="19"/>
        <v>80.3</v>
      </c>
      <c r="BV7" s="65">
        <f t="shared" si="19"/>
        <v>80.7</v>
      </c>
      <c r="BW7" s="65">
        <f t="shared" si="19"/>
        <v>80.7</v>
      </c>
      <c r="BX7" s="65">
        <f t="shared" si="19"/>
        <v>79.5</v>
      </c>
      <c r="BY7" s="65"/>
      <c r="BZ7" s="66">
        <f>BZ8</f>
        <v>60021</v>
      </c>
      <c r="CA7" s="66">
        <f t="shared" ref="CA7:CI7" si="20">CA8</f>
        <v>63984</v>
      </c>
      <c r="CB7" s="66">
        <f t="shared" si="20"/>
        <v>64973</v>
      </c>
      <c r="CC7" s="66">
        <f t="shared" si="20"/>
        <v>70602</v>
      </c>
      <c r="CD7" s="66">
        <f t="shared" si="20"/>
        <v>72353</v>
      </c>
      <c r="CE7" s="66">
        <f t="shared" si="20"/>
        <v>56653</v>
      </c>
      <c r="CF7" s="66">
        <f t="shared" si="20"/>
        <v>59159</v>
      </c>
      <c r="CG7" s="66">
        <f t="shared" si="20"/>
        <v>60787</v>
      </c>
      <c r="CH7" s="66">
        <f t="shared" si="20"/>
        <v>62913</v>
      </c>
      <c r="CI7" s="66">
        <f t="shared" si="20"/>
        <v>64765</v>
      </c>
      <c r="CJ7" s="65"/>
      <c r="CK7" s="66">
        <f>CK8</f>
        <v>11820</v>
      </c>
      <c r="CL7" s="66">
        <f t="shared" ref="CL7:CT7" si="21">CL8</f>
        <v>12681</v>
      </c>
      <c r="CM7" s="66">
        <f t="shared" si="21"/>
        <v>13702</v>
      </c>
      <c r="CN7" s="66">
        <f t="shared" si="21"/>
        <v>16162</v>
      </c>
      <c r="CO7" s="66">
        <f t="shared" si="21"/>
        <v>15268</v>
      </c>
      <c r="CP7" s="66">
        <f t="shared" si="21"/>
        <v>14082</v>
      </c>
      <c r="CQ7" s="66">
        <f t="shared" si="21"/>
        <v>14865</v>
      </c>
      <c r="CR7" s="66">
        <f t="shared" si="21"/>
        <v>15610</v>
      </c>
      <c r="CS7" s="66">
        <f t="shared" si="21"/>
        <v>16993</v>
      </c>
      <c r="CT7" s="66">
        <f t="shared" si="21"/>
        <v>17680</v>
      </c>
      <c r="CU7" s="65"/>
      <c r="CV7" s="65">
        <f>CV8</f>
        <v>44.5</v>
      </c>
      <c r="CW7" s="65">
        <f t="shared" ref="CW7:DE7" si="22">CW8</f>
        <v>43.2</v>
      </c>
      <c r="CX7" s="65">
        <f t="shared" si="22"/>
        <v>46.7</v>
      </c>
      <c r="CY7" s="65">
        <f t="shared" si="22"/>
        <v>46.5</v>
      </c>
      <c r="CZ7" s="65">
        <f t="shared" si="22"/>
        <v>48.9</v>
      </c>
      <c r="DA7" s="65">
        <f t="shared" si="22"/>
        <v>48</v>
      </c>
      <c r="DB7" s="65">
        <f t="shared" si="22"/>
        <v>47.8</v>
      </c>
      <c r="DC7" s="65">
        <f t="shared" si="22"/>
        <v>48.7</v>
      </c>
      <c r="DD7" s="65">
        <f t="shared" si="22"/>
        <v>48.5</v>
      </c>
      <c r="DE7" s="65">
        <f t="shared" si="22"/>
        <v>49.2</v>
      </c>
      <c r="DF7" s="65"/>
      <c r="DG7" s="65">
        <f>DG8</f>
        <v>29.8</v>
      </c>
      <c r="DH7" s="65">
        <f t="shared" ref="DH7:DP7" si="23">DH8</f>
        <v>31.9</v>
      </c>
      <c r="DI7" s="65">
        <f t="shared" si="23"/>
        <v>32.6</v>
      </c>
      <c r="DJ7" s="65">
        <f t="shared" si="23"/>
        <v>34.1</v>
      </c>
      <c r="DK7" s="65">
        <f t="shared" si="23"/>
        <v>32.200000000000003</v>
      </c>
      <c r="DL7" s="65">
        <f t="shared" si="23"/>
        <v>25.6</v>
      </c>
      <c r="DM7" s="65">
        <f t="shared" si="23"/>
        <v>26.2</v>
      </c>
      <c r="DN7" s="65">
        <f t="shared" si="23"/>
        <v>26.3</v>
      </c>
      <c r="DO7" s="65">
        <f t="shared" si="23"/>
        <v>27.5</v>
      </c>
      <c r="DP7" s="65">
        <f t="shared" si="23"/>
        <v>27.4</v>
      </c>
      <c r="DQ7" s="65"/>
      <c r="DR7" s="65">
        <f>DR8</f>
        <v>51.7</v>
      </c>
      <c r="DS7" s="65">
        <f t="shared" ref="DS7:EA7" si="24">DS8</f>
        <v>51.3</v>
      </c>
      <c r="DT7" s="65">
        <f t="shared" si="24"/>
        <v>57.9</v>
      </c>
      <c r="DU7" s="65">
        <f t="shared" si="24"/>
        <v>57.9</v>
      </c>
      <c r="DV7" s="65">
        <f t="shared" si="24"/>
        <v>74.5</v>
      </c>
      <c r="DW7" s="65">
        <f t="shared" si="24"/>
        <v>46.4</v>
      </c>
      <c r="DX7" s="65">
        <f t="shared" si="24"/>
        <v>45.9</v>
      </c>
      <c r="DY7" s="65">
        <f t="shared" si="24"/>
        <v>50.7</v>
      </c>
      <c r="DZ7" s="65">
        <f t="shared" si="24"/>
        <v>51.3</v>
      </c>
      <c r="EA7" s="65">
        <f t="shared" si="24"/>
        <v>51.2</v>
      </c>
      <c r="EB7" s="65"/>
      <c r="EC7" s="65">
        <f>EC8</f>
        <v>79.900000000000006</v>
      </c>
      <c r="ED7" s="65">
        <f t="shared" ref="ED7:EL7" si="25">ED8</f>
        <v>66.8</v>
      </c>
      <c r="EE7" s="65">
        <f t="shared" si="25"/>
        <v>68.099999999999994</v>
      </c>
      <c r="EF7" s="65">
        <f t="shared" si="25"/>
        <v>64.2</v>
      </c>
      <c r="EG7" s="65">
        <f t="shared" si="25"/>
        <v>81.7</v>
      </c>
      <c r="EH7" s="65">
        <f t="shared" si="25"/>
        <v>59.7</v>
      </c>
      <c r="EI7" s="65">
        <f t="shared" si="25"/>
        <v>56.6</v>
      </c>
      <c r="EJ7" s="65">
        <f t="shared" si="25"/>
        <v>62.6</v>
      </c>
      <c r="EK7" s="65">
        <f t="shared" si="25"/>
        <v>64.099999999999994</v>
      </c>
      <c r="EL7" s="65">
        <f t="shared" si="25"/>
        <v>64.3</v>
      </c>
      <c r="EM7" s="65"/>
      <c r="EN7" s="66">
        <f>EN8</f>
        <v>43499752</v>
      </c>
      <c r="EO7" s="66">
        <f t="shared" ref="EO7:EW7" si="26">EO8</f>
        <v>44786982</v>
      </c>
      <c r="EP7" s="66">
        <f t="shared" si="26"/>
        <v>52062365</v>
      </c>
      <c r="EQ7" s="66">
        <f t="shared" si="26"/>
        <v>54882112</v>
      </c>
      <c r="ER7" s="66">
        <f t="shared" si="26"/>
        <v>45334744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12025</v>
      </c>
      <c r="D8" s="68">
        <v>46</v>
      </c>
      <c r="E8" s="68">
        <v>6</v>
      </c>
      <c r="F8" s="68">
        <v>0</v>
      </c>
      <c r="G8" s="68">
        <v>1</v>
      </c>
      <c r="H8" s="68" t="s">
        <v>123</v>
      </c>
      <c r="I8" s="68" t="s">
        <v>124</v>
      </c>
      <c r="J8" s="68" t="s">
        <v>125</v>
      </c>
      <c r="K8" s="68" t="s">
        <v>126</v>
      </c>
      <c r="L8" s="68" t="s">
        <v>127</v>
      </c>
      <c r="M8" s="68" t="s">
        <v>128</v>
      </c>
      <c r="N8" s="68" t="s">
        <v>129</v>
      </c>
      <c r="O8" s="68"/>
      <c r="P8" s="68" t="s">
        <v>130</v>
      </c>
      <c r="Q8" s="69">
        <v>30</v>
      </c>
      <c r="R8" s="68" t="s">
        <v>131</v>
      </c>
      <c r="S8" s="68" t="s">
        <v>132</v>
      </c>
      <c r="T8" s="68" t="s">
        <v>133</v>
      </c>
      <c r="U8" s="69">
        <v>265503</v>
      </c>
      <c r="V8" s="69">
        <v>57712</v>
      </c>
      <c r="W8" s="68" t="s">
        <v>134</v>
      </c>
      <c r="X8" s="70" t="s">
        <v>135</v>
      </c>
      <c r="Y8" s="69">
        <v>582</v>
      </c>
      <c r="Z8" s="69" t="s">
        <v>136</v>
      </c>
      <c r="AA8" s="69">
        <v>30</v>
      </c>
      <c r="AB8" s="69">
        <v>50</v>
      </c>
      <c r="AC8" s="69">
        <v>6</v>
      </c>
      <c r="AD8" s="69">
        <v>668</v>
      </c>
      <c r="AE8" s="69">
        <v>523</v>
      </c>
      <c r="AF8" s="69" t="s">
        <v>136</v>
      </c>
      <c r="AG8" s="69">
        <v>523</v>
      </c>
      <c r="AH8" s="71">
        <v>99</v>
      </c>
      <c r="AI8" s="71">
        <v>99.4</v>
      </c>
      <c r="AJ8" s="71">
        <v>95.1</v>
      </c>
      <c r="AK8" s="71">
        <v>95.1</v>
      </c>
      <c r="AL8" s="71">
        <v>94</v>
      </c>
      <c r="AM8" s="71">
        <v>103</v>
      </c>
      <c r="AN8" s="71">
        <v>101.7</v>
      </c>
      <c r="AO8" s="71">
        <v>101.1</v>
      </c>
      <c r="AP8" s="71">
        <v>100.3</v>
      </c>
      <c r="AQ8" s="71">
        <v>99.8</v>
      </c>
      <c r="AR8" s="71">
        <v>98.4</v>
      </c>
      <c r="AS8" s="71">
        <v>95.9</v>
      </c>
      <c r="AT8" s="71">
        <v>96.6</v>
      </c>
      <c r="AU8" s="71">
        <v>89.6</v>
      </c>
      <c r="AV8" s="71">
        <v>89.6</v>
      </c>
      <c r="AW8" s="71">
        <v>87.8</v>
      </c>
      <c r="AX8" s="71">
        <v>97.2</v>
      </c>
      <c r="AY8" s="71">
        <v>96</v>
      </c>
      <c r="AZ8" s="71">
        <v>94.6</v>
      </c>
      <c r="BA8" s="71">
        <v>94.4</v>
      </c>
      <c r="BB8" s="71">
        <v>93.6</v>
      </c>
      <c r="BC8" s="71">
        <v>89.5</v>
      </c>
      <c r="BD8" s="72">
        <v>37.6</v>
      </c>
      <c r="BE8" s="72">
        <v>31.8</v>
      </c>
      <c r="BF8" s="72">
        <v>64</v>
      </c>
      <c r="BG8" s="72">
        <v>66.400000000000006</v>
      </c>
      <c r="BH8" s="72">
        <v>116.3</v>
      </c>
      <c r="BI8" s="72">
        <v>45.6</v>
      </c>
      <c r="BJ8" s="72">
        <v>41.7</v>
      </c>
      <c r="BK8" s="72">
        <v>37.700000000000003</v>
      </c>
      <c r="BL8" s="72">
        <v>36.799999999999997</v>
      </c>
      <c r="BM8" s="72">
        <v>33.9</v>
      </c>
      <c r="BN8" s="72">
        <v>63.6</v>
      </c>
      <c r="BO8" s="71">
        <v>71.8</v>
      </c>
      <c r="BP8" s="71">
        <v>71.400000000000006</v>
      </c>
      <c r="BQ8" s="71">
        <v>70.400000000000006</v>
      </c>
      <c r="BR8" s="71">
        <v>66.7</v>
      </c>
      <c r="BS8" s="71">
        <v>62.9</v>
      </c>
      <c r="BT8" s="71">
        <v>81.2</v>
      </c>
      <c r="BU8" s="71">
        <v>80.3</v>
      </c>
      <c r="BV8" s="71">
        <v>80.7</v>
      </c>
      <c r="BW8" s="71">
        <v>80.7</v>
      </c>
      <c r="BX8" s="71">
        <v>79.5</v>
      </c>
      <c r="BY8" s="71">
        <v>74.2</v>
      </c>
      <c r="BZ8" s="72">
        <v>60021</v>
      </c>
      <c r="CA8" s="72">
        <v>63984</v>
      </c>
      <c r="CB8" s="72">
        <v>64973</v>
      </c>
      <c r="CC8" s="72">
        <v>70602</v>
      </c>
      <c r="CD8" s="72">
        <v>72353</v>
      </c>
      <c r="CE8" s="72">
        <v>56653</v>
      </c>
      <c r="CF8" s="72">
        <v>59159</v>
      </c>
      <c r="CG8" s="72">
        <v>60787</v>
      </c>
      <c r="CH8" s="72">
        <v>62913</v>
      </c>
      <c r="CI8" s="72">
        <v>64765</v>
      </c>
      <c r="CJ8" s="71">
        <v>49667</v>
      </c>
      <c r="CK8" s="72">
        <v>11820</v>
      </c>
      <c r="CL8" s="72">
        <v>12681</v>
      </c>
      <c r="CM8" s="72">
        <v>13702</v>
      </c>
      <c r="CN8" s="72">
        <v>16162</v>
      </c>
      <c r="CO8" s="72">
        <v>15268</v>
      </c>
      <c r="CP8" s="72">
        <v>14082</v>
      </c>
      <c r="CQ8" s="72">
        <v>14865</v>
      </c>
      <c r="CR8" s="72">
        <v>15610</v>
      </c>
      <c r="CS8" s="72">
        <v>16993</v>
      </c>
      <c r="CT8" s="72">
        <v>17680</v>
      </c>
      <c r="CU8" s="71">
        <v>13758</v>
      </c>
      <c r="CV8" s="72">
        <v>44.5</v>
      </c>
      <c r="CW8" s="72">
        <v>43.2</v>
      </c>
      <c r="CX8" s="72">
        <v>46.7</v>
      </c>
      <c r="CY8" s="72">
        <v>46.5</v>
      </c>
      <c r="CZ8" s="72">
        <v>48.9</v>
      </c>
      <c r="DA8" s="72">
        <v>48</v>
      </c>
      <c r="DB8" s="72">
        <v>47.8</v>
      </c>
      <c r="DC8" s="72">
        <v>48.7</v>
      </c>
      <c r="DD8" s="72">
        <v>48.5</v>
      </c>
      <c r="DE8" s="72">
        <v>49.2</v>
      </c>
      <c r="DF8" s="72">
        <v>55.2</v>
      </c>
      <c r="DG8" s="72">
        <v>29.8</v>
      </c>
      <c r="DH8" s="72">
        <v>31.9</v>
      </c>
      <c r="DI8" s="72">
        <v>32.6</v>
      </c>
      <c r="DJ8" s="72">
        <v>34.1</v>
      </c>
      <c r="DK8" s="72">
        <v>32.200000000000003</v>
      </c>
      <c r="DL8" s="72">
        <v>25.6</v>
      </c>
      <c r="DM8" s="72">
        <v>26.2</v>
      </c>
      <c r="DN8" s="72">
        <v>26.3</v>
      </c>
      <c r="DO8" s="72">
        <v>27.5</v>
      </c>
      <c r="DP8" s="72">
        <v>27.4</v>
      </c>
      <c r="DQ8" s="72">
        <v>24.1</v>
      </c>
      <c r="DR8" s="71">
        <v>51.7</v>
      </c>
      <c r="DS8" s="71">
        <v>51.3</v>
      </c>
      <c r="DT8" s="71">
        <v>57.9</v>
      </c>
      <c r="DU8" s="71">
        <v>57.9</v>
      </c>
      <c r="DV8" s="71">
        <v>74.5</v>
      </c>
      <c r="DW8" s="71">
        <v>46.4</v>
      </c>
      <c r="DX8" s="71">
        <v>45.9</v>
      </c>
      <c r="DY8" s="71">
        <v>50.7</v>
      </c>
      <c r="DZ8" s="71">
        <v>51.3</v>
      </c>
      <c r="EA8" s="71">
        <v>51.2</v>
      </c>
      <c r="EB8" s="71">
        <v>50.7</v>
      </c>
      <c r="EC8" s="71">
        <v>79.900000000000006</v>
      </c>
      <c r="ED8" s="71">
        <v>66.8</v>
      </c>
      <c r="EE8" s="71">
        <v>68.099999999999994</v>
      </c>
      <c r="EF8" s="71">
        <v>64.2</v>
      </c>
      <c r="EG8" s="71">
        <v>81.7</v>
      </c>
      <c r="EH8" s="71">
        <v>59.7</v>
      </c>
      <c r="EI8" s="71">
        <v>56.6</v>
      </c>
      <c r="EJ8" s="71">
        <v>62.6</v>
      </c>
      <c r="EK8" s="71">
        <v>64.099999999999994</v>
      </c>
      <c r="EL8" s="71">
        <v>64.3</v>
      </c>
      <c r="EM8" s="71">
        <v>65.7</v>
      </c>
      <c r="EN8" s="72">
        <v>43499752</v>
      </c>
      <c r="EO8" s="72">
        <v>44786982</v>
      </c>
      <c r="EP8" s="72">
        <v>52062365</v>
      </c>
      <c r="EQ8" s="72">
        <v>54882112</v>
      </c>
      <c r="ER8" s="72">
        <v>45334744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2018-10-05T09:53:33Z</cp:lastPrinted>
  <dcterms:created xsi:type="dcterms:W3CDTF">2018-06-14T04:17:14Z</dcterms:created>
  <dcterms:modified xsi:type="dcterms:W3CDTF">2018-11-09T02:17:14Z</dcterms:modified>
  <cp:category/>
</cp:coreProperties>
</file>