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_経理課\経理係\★経理係共有\【共有】照会\渡島支庁\R5年度\(R6.1.22)【電気事業以外129〆、電気事業21】公営企業に係る経営比較分析表（令和４年度決算）の分析等について\回答\"/>
    </mc:Choice>
  </mc:AlternateContent>
  <workbookProtection workbookAlgorithmName="SHA-512" workbookHashValue="pTQXX0htVOCO9DCHM6hTlgHPdgNK0h9Aql7AacvZTSDL2l5lBDRxSeNw/QQR5ByeMXjzW1+C/nLbfcfeTF7B7w==" workbookSaltValue="jDnpwgmnPOOZNdAJmNkIVg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F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FZ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FO78" i="4"/>
  <c r="FL54" i="4"/>
  <c r="FL32" i="4"/>
  <c r="BX54" i="4"/>
  <c r="BX32" i="4"/>
  <c r="BX78" i="4"/>
  <c r="MO78" i="4"/>
  <c r="MN54" i="4"/>
  <c r="MN32" i="4"/>
  <c r="C11" i="5"/>
  <c r="D11" i="5"/>
  <c r="E11" i="5"/>
  <c r="B11" i="5"/>
  <c r="GT78" i="4" l="1"/>
  <c r="GR54" i="4"/>
  <c r="GR32" i="4"/>
  <c r="DG78" i="4"/>
  <c r="DD54" i="4"/>
  <c r="DD32" i="4"/>
  <c r="P32" i="4"/>
  <c r="P78" i="4"/>
  <c r="P54" i="4"/>
  <c r="KG78" i="4"/>
  <c r="KF54" i="4"/>
  <c r="KF32" i="4"/>
  <c r="LZ78" i="4"/>
  <c r="LY54" i="4"/>
  <c r="LY32" i="4"/>
  <c r="EW32" i="4"/>
  <c r="IM78" i="4"/>
  <c r="IK54" i="4"/>
  <c r="IK32" i="4"/>
  <c r="EZ78" i="4"/>
  <c r="EW54" i="4"/>
  <c r="BI78" i="4"/>
  <c r="BI54" i="4"/>
  <c r="BI32" i="4"/>
  <c r="AT78" i="4"/>
  <c r="AT54" i="4"/>
  <c r="AT32" i="4"/>
  <c r="LK78" i="4"/>
  <c r="LJ54" i="4"/>
  <c r="LJ32" i="4"/>
  <c r="HV54" i="4"/>
  <c r="HV32" i="4"/>
  <c r="HX78" i="4"/>
  <c r="EK78" i="4"/>
  <c r="EH54" i="4"/>
  <c r="EH32" i="4"/>
  <c r="DV78" i="4"/>
  <c r="DS54" i="4"/>
  <c r="DS32" i="4"/>
  <c r="AE78" i="4"/>
  <c r="AE54" i="4"/>
  <c r="AE32" i="4"/>
  <c r="KV78" i="4"/>
  <c r="KU54" i="4"/>
  <c r="KU32" i="4"/>
  <c r="HI78" i="4"/>
  <c r="HG54" i="4"/>
  <c r="HG32" i="4"/>
</calcChain>
</file>

<file path=xl/sharedStrings.xml><?xml version="1.0" encoding="utf-8"?>
<sst xmlns="http://schemas.openxmlformats.org/spreadsheetml/2006/main" count="343" uniqueCount="182">
  <si>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</si>
  <si>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</si>
  <si>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</si>
  <si>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</si>
  <si>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</si>
  <si>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</si>
  <si>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</si>
  <si>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</si>
  <si>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</si>
  <si>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</si>
  <si>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</si>
  <si>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</si>
  <si>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</si>
  <si>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</si>
  <si>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</si>
  <si>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</si>
  <si>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</si>
  <si>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</si>
  <si>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</si>
  <si>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</si>
  <si>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</si>
  <si>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</si>
  <si>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</si>
  <si>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</si>
  <si>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</si>
  <si>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</si>
  <si>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</si>
  <si>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</si>
  <si>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</si>
  <si>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</si>
  <si>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</si>
  <si>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</si>
  <si>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</si>
  <si>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</si>
  <si>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</si>
  <si>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</si>
  <si>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</si>
  <si>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</si>
  <si>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</si>
  <si>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</si>
  <si>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</si>
  <si>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</si>
  <si>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</si>
  <si>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</si>
  <si>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</si>
  <si>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</si>
  <si>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</si>
  <si>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</si>
  <si>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</si>
  <si>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</si>
  <si>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</si>
  <si>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</si>
  <si>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</si>
  <si>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</si>
  <si>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</si>
  <si>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</si>
  <si>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</si>
  <si>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</si>
  <si>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</si>
  <si>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</si>
  <si>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</si>
  <si>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</si>
  <si>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</si>
  <si>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</si>
  <si>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</si>
  <si>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</si>
  <si>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</si>
  <si>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</si>
  <si>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</si>
  <si>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</si>
  <si>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</si>
  <si>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</si>
  <si>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</si>
  <si>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</si>
  <si>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</si>
  <si>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</si>
  <si>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</si>
  <si>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</si>
  <si>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</si>
  <si>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</si>
  <si>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</si>
  <si>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</si>
  <si>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</si>
  <si>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</si>
  <si>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</si>
  <si>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</si>
  <si>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</si>
  <si>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</si>
  <si>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</si>
  <si>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</si>
  <si>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</si>
  <si>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</si>
  <si>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</si>
  <si>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</si>
  <si>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</si>
  <si>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</si>
  <si>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</si>
  <si>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</si>
  <si>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</si>
  <si>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</si>
  <si>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</si>
  <si>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</si>
  <si>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</si>
  <si>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</si>
  <si>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</si>
  <si>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</si>
  <si>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</si>
  <si>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</si>
  <si>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</si>
  <si>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</si>
  <si>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</si>
  <si>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</si>
  <si>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</si>
  <si>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</si>
  <si>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</si>
  <si>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</si>
  <si>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</si>
  <si>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</si>
  <si>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</si>
  <si>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</si>
  <si>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</si>
  <si>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</si>
  <si>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</si>
  <si>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</si>
  <si>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</si>
  <si>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</si>
  <si>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</si>
  <si>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</si>
  <si>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</si>
  <si>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</si>
  <si>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</si>
  <si>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</si>
  <si>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</si>
  <si>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</si>
  <si>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</si>
  <si>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</si>
  <si>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</si>
  <si>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</si>
  <si>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</si>
  <si>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</si>
  <si>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</si>
  <si>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</si>
  <si>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</si>
  <si>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</si>
  <si>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</si>
  <si>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</si>
  <si>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</si>
  <si>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</si>
  <si>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</si>
  <si>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</si>
  <si>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</si>
  <si>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</si>
  <si>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</si>
  <si>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</si>
  <si>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</si>
  <si>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</si>
  <si>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</si>
  <si>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</si>
  <si>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</si>
  <si>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</si>
  <si>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</si>
  <si>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函館市</t>
  </si>
  <si>
    <t>市立函館恵山病院</t>
  </si>
  <si>
    <t>条例全部</t>
  </si>
  <si>
    <t>病院事業</t>
  </si>
  <si>
    <t>一般病院</t>
  </si>
  <si>
    <t>50床以上～100床未満</t>
  </si>
  <si>
    <t>自治体職員 学術・研究機関出身</t>
  </si>
  <si>
    <t>直営</t>
  </si>
  <si>
    <t>透</t>
  </si>
  <si>
    <t>救</t>
  </si>
  <si>
    <t>第１種該当</t>
  </si>
  <si>
    <t>２０：１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</si>
  <si>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</si>
  <si>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</si>
  <si>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</si>
  <si>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</si>
  <si>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</si>
  <si>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当院は平成14年の移転新築から令和4年で20年を経過していることから，施設の老朽化が課題の1つとなっており，設備の計画的な補修，改修が必要となってきています。</t>
    <rPh sb="1" eb="3">
      <t>トウイン</t>
    </rPh>
    <rPh sb="4" eb="6">
      <t>ヘイセイ</t>
    </rPh>
    <rPh sb="8" eb="9">
      <t>ネン</t>
    </rPh>
    <rPh sb="10" eb="12">
      <t>イテン</t>
    </rPh>
    <rPh sb="12" eb="14">
      <t>シンチク</t>
    </rPh>
    <rPh sb="16" eb="17">
      <t>レイ</t>
    </rPh>
    <rPh sb="17" eb="18">
      <t>ワ</t>
    </rPh>
    <rPh sb="19" eb="20">
      <t>ネン</t>
    </rPh>
    <rPh sb="23" eb="24">
      <t>ネン</t>
    </rPh>
    <rPh sb="25" eb="27">
      <t>ケイカ</t>
    </rPh>
    <rPh sb="36" eb="38">
      <t>シセツ</t>
    </rPh>
    <rPh sb="39" eb="42">
      <t>ロウキュウカ</t>
    </rPh>
    <rPh sb="43" eb="45">
      <t>カダイ</t>
    </rPh>
    <rPh sb="55" eb="57">
      <t>セツビ</t>
    </rPh>
    <rPh sb="58" eb="60">
      <t>ケイカク</t>
    </rPh>
    <rPh sb="60" eb="61">
      <t>テキ</t>
    </rPh>
    <rPh sb="62" eb="64">
      <t>ホシュウ</t>
    </rPh>
    <rPh sb="65" eb="67">
      <t>カイシュウ</t>
    </rPh>
    <rPh sb="68" eb="70">
      <t>ヒツヨウ</t>
    </rPh>
    <phoneticPr fontId="5"/>
  </si>
  <si>
    <t>市立函館恵山病院は，恵山・戸井・椴法華地域における唯一の病院として，入院医療，救急医療を提供しています。また，人工透析等に代表される慢性期の医療を，特に医療の必要度が高い方を中心に提供しており，今後も引き続きその役割を果たします。</t>
    <rPh sb="0" eb="2">
      <t>シリツ</t>
    </rPh>
    <rPh sb="2" eb="4">
      <t>ハコダテ</t>
    </rPh>
    <rPh sb="4" eb="6">
      <t>エサン</t>
    </rPh>
    <rPh sb="6" eb="8">
      <t>ビョウイン</t>
    </rPh>
    <rPh sb="10" eb="12">
      <t>エサン</t>
    </rPh>
    <rPh sb="13" eb="15">
      <t>トイ</t>
    </rPh>
    <rPh sb="16" eb="19">
      <t>トドホッケ</t>
    </rPh>
    <rPh sb="19" eb="21">
      <t>チイキ</t>
    </rPh>
    <rPh sb="25" eb="27">
      <t>ユイイツ</t>
    </rPh>
    <rPh sb="28" eb="30">
      <t>ビョウイン</t>
    </rPh>
    <rPh sb="34" eb="36">
      <t>ニュウイン</t>
    </rPh>
    <rPh sb="36" eb="38">
      <t>イリョウ</t>
    </rPh>
    <rPh sb="39" eb="41">
      <t>キュウキュウ</t>
    </rPh>
    <rPh sb="41" eb="43">
      <t>イリョウ</t>
    </rPh>
    <rPh sb="44" eb="46">
      <t>テイキョウ</t>
    </rPh>
    <rPh sb="55" eb="57">
      <t>ジンコウ</t>
    </rPh>
    <rPh sb="57" eb="60">
      <t>トウセキトウ</t>
    </rPh>
    <rPh sb="61" eb="63">
      <t>ダイヒョウ</t>
    </rPh>
    <rPh sb="66" eb="69">
      <t>マンセイキ</t>
    </rPh>
    <rPh sb="70" eb="72">
      <t>イリョウ</t>
    </rPh>
    <rPh sb="74" eb="75">
      <t>トク</t>
    </rPh>
    <rPh sb="76" eb="78">
      <t>イリョウ</t>
    </rPh>
    <rPh sb="83" eb="84">
      <t>タカ</t>
    </rPh>
    <rPh sb="85" eb="86">
      <t>ホウ</t>
    </rPh>
    <rPh sb="87" eb="89">
      <t>チュウシン</t>
    </rPh>
    <rPh sb="90" eb="92">
      <t>テイキョウ</t>
    </rPh>
    <rPh sb="97" eb="99">
      <t>コンゴ</t>
    </rPh>
    <rPh sb="100" eb="101">
      <t>ヒ</t>
    </rPh>
    <rPh sb="102" eb="103">
      <t>ツヅ</t>
    </rPh>
    <rPh sb="106" eb="108">
      <t>ヤクワリ</t>
    </rPh>
    <rPh sb="109" eb="110">
      <t>ハ</t>
    </rPh>
    <phoneticPr fontId="5"/>
  </si>
  <si>
    <t>　地域の人口減少に伴う入院・外来患者数の減少等により医業収益が減少していることから，医業収支比率が平均値より低くなっており，病床利用率も低下傾向にあります。令和元年度は透析室の移転拡充を行い病床利用率が微増しました。
　職員給与費対医業収益比率が平均値より高く，材料費対医業収益比率が逆に平均値より低くなっていますが，療養病床だけを有する病院に多くみられる傾向です。
　なお，令和元年度以降の経常収支比率の上昇は，一般会計からの繰入金によるものです。</t>
    <rPh sb="1" eb="3">
      <t>チイキ</t>
    </rPh>
    <rPh sb="4" eb="6">
      <t>ジンコウ</t>
    </rPh>
    <rPh sb="6" eb="8">
      <t>ゲンショウ</t>
    </rPh>
    <rPh sb="9" eb="10">
      <t>トモナ</t>
    </rPh>
    <rPh sb="11" eb="13">
      <t>ニュウイン</t>
    </rPh>
    <rPh sb="14" eb="16">
      <t>ガイライ</t>
    </rPh>
    <rPh sb="16" eb="18">
      <t>カンジャ</t>
    </rPh>
    <rPh sb="18" eb="19">
      <t>スウ</t>
    </rPh>
    <rPh sb="20" eb="22">
      <t>ゲンショウ</t>
    </rPh>
    <rPh sb="22" eb="23">
      <t>トウ</t>
    </rPh>
    <rPh sb="26" eb="28">
      <t>イギョウ</t>
    </rPh>
    <rPh sb="28" eb="30">
      <t>シュウエキ</t>
    </rPh>
    <rPh sb="31" eb="33">
      <t>ゲンショウ</t>
    </rPh>
    <rPh sb="42" eb="44">
      <t>イギョウ</t>
    </rPh>
    <rPh sb="44" eb="46">
      <t>シュウシ</t>
    </rPh>
    <rPh sb="46" eb="48">
      <t>ヒリツ</t>
    </rPh>
    <rPh sb="49" eb="52">
      <t>ヘイキンチ</t>
    </rPh>
    <rPh sb="54" eb="55">
      <t>ヒク</t>
    </rPh>
    <rPh sb="62" eb="64">
      <t>ビョウショウ</t>
    </rPh>
    <rPh sb="64" eb="67">
      <t>リヨウリツ</t>
    </rPh>
    <rPh sb="68" eb="70">
      <t>テイカ</t>
    </rPh>
    <rPh sb="70" eb="72">
      <t>ケイコウ</t>
    </rPh>
    <rPh sb="78" eb="79">
      <t>レイ</t>
    </rPh>
    <rPh sb="79" eb="80">
      <t>ワ</t>
    </rPh>
    <rPh sb="80" eb="81">
      <t>ガン</t>
    </rPh>
    <rPh sb="81" eb="83">
      <t>ネンド</t>
    </rPh>
    <rPh sb="84" eb="86">
      <t>トウセキ</t>
    </rPh>
    <rPh sb="86" eb="87">
      <t>シツ</t>
    </rPh>
    <rPh sb="88" eb="90">
      <t>イテン</t>
    </rPh>
    <rPh sb="90" eb="92">
      <t>カクジュウ</t>
    </rPh>
    <rPh sb="93" eb="94">
      <t>オコナ</t>
    </rPh>
    <rPh sb="95" eb="97">
      <t>ビョウショウ</t>
    </rPh>
    <rPh sb="97" eb="100">
      <t>リヨウリツ</t>
    </rPh>
    <rPh sb="101" eb="103">
      <t>ビゾウ</t>
    </rPh>
    <rPh sb="110" eb="111">
      <t>ショク</t>
    </rPh>
    <rPh sb="111" eb="112">
      <t>イン</t>
    </rPh>
    <rPh sb="112" eb="114">
      <t>キュウヨ</t>
    </rPh>
    <rPh sb="114" eb="115">
      <t>ヒ</t>
    </rPh>
    <rPh sb="115" eb="116">
      <t>タイ</t>
    </rPh>
    <rPh sb="116" eb="118">
      <t>イギョウ</t>
    </rPh>
    <rPh sb="118" eb="120">
      <t>シュウエキ</t>
    </rPh>
    <rPh sb="120" eb="122">
      <t>ヒリツ</t>
    </rPh>
    <rPh sb="123" eb="126">
      <t>ヘイキンチ</t>
    </rPh>
    <rPh sb="128" eb="129">
      <t>タカ</t>
    </rPh>
    <rPh sb="131" eb="134">
      <t>ザイリョウヒ</t>
    </rPh>
    <rPh sb="134" eb="135">
      <t>タイ</t>
    </rPh>
    <rPh sb="135" eb="137">
      <t>イギョウ</t>
    </rPh>
    <rPh sb="137" eb="139">
      <t>シュウエキ</t>
    </rPh>
    <rPh sb="139" eb="141">
      <t>ヒリツ</t>
    </rPh>
    <rPh sb="142" eb="143">
      <t>ギャク</t>
    </rPh>
    <rPh sb="144" eb="147">
      <t>ヘイキンチ</t>
    </rPh>
    <rPh sb="149" eb="150">
      <t>ヒク</t>
    </rPh>
    <rPh sb="159" eb="161">
      <t>リョウヨウ</t>
    </rPh>
    <rPh sb="161" eb="163">
      <t>ビョウショウ</t>
    </rPh>
    <rPh sb="166" eb="167">
      <t>ユウ</t>
    </rPh>
    <rPh sb="169" eb="171">
      <t>ビョウイン</t>
    </rPh>
    <rPh sb="172" eb="173">
      <t>オオ</t>
    </rPh>
    <rPh sb="178" eb="180">
      <t>ケイコウ</t>
    </rPh>
    <rPh sb="188" eb="189">
      <t>レイ</t>
    </rPh>
    <rPh sb="189" eb="190">
      <t>ワ</t>
    </rPh>
    <rPh sb="190" eb="191">
      <t>ガン</t>
    </rPh>
    <rPh sb="191" eb="193">
      <t>ネンド</t>
    </rPh>
    <rPh sb="193" eb="195">
      <t>イコウ</t>
    </rPh>
    <rPh sb="196" eb="198">
      <t>ケイジョウ</t>
    </rPh>
    <rPh sb="198" eb="200">
      <t>シュウシ</t>
    </rPh>
    <rPh sb="200" eb="202">
      <t>ヒリツ</t>
    </rPh>
    <rPh sb="203" eb="205">
      <t>ジョウショウ</t>
    </rPh>
    <rPh sb="207" eb="209">
      <t>イッパン</t>
    </rPh>
    <rPh sb="209" eb="211">
      <t>カイケイ</t>
    </rPh>
    <rPh sb="214" eb="216">
      <t>クリイレ</t>
    </rPh>
    <rPh sb="216" eb="217">
      <t>キン</t>
    </rPh>
    <phoneticPr fontId="5"/>
  </si>
  <si>
    <t>　市立函館恵山病院は，恵山・戸井・椴法華地域におけるプライマリケア（初期医療）および救急医療の提供，ならびに慢性期における入院医療の役割を担っています。地域の人口減少に伴い患者数が減少する一方，救急医療等の病院機能の維持には一定の診療体制が必要であり，引き続き一般会計からの一定の支援を受けつつ，地域における唯一の病院として，その役割を果たします。</t>
    <rPh sb="1" eb="3">
      <t>シリツ</t>
    </rPh>
    <rPh sb="3" eb="5">
      <t>ハコダテ</t>
    </rPh>
    <rPh sb="5" eb="7">
      <t>エサン</t>
    </rPh>
    <rPh sb="7" eb="9">
      <t>ビョウイン</t>
    </rPh>
    <rPh sb="11" eb="13">
      <t>エサン</t>
    </rPh>
    <rPh sb="14" eb="16">
      <t>トイ</t>
    </rPh>
    <rPh sb="17" eb="20">
      <t>トドホッケ</t>
    </rPh>
    <rPh sb="20" eb="22">
      <t>チイキ</t>
    </rPh>
    <rPh sb="34" eb="36">
      <t>ショキ</t>
    </rPh>
    <rPh sb="36" eb="38">
      <t>イリョウ</t>
    </rPh>
    <rPh sb="42" eb="44">
      <t>キュウキュウ</t>
    </rPh>
    <rPh sb="44" eb="46">
      <t>イリョウ</t>
    </rPh>
    <rPh sb="47" eb="49">
      <t>テイキョウ</t>
    </rPh>
    <rPh sb="54" eb="57">
      <t>マンセイキ</t>
    </rPh>
    <rPh sb="61" eb="63">
      <t>ニュウイン</t>
    </rPh>
    <rPh sb="63" eb="65">
      <t>イリョウ</t>
    </rPh>
    <rPh sb="66" eb="68">
      <t>ヤクワリ</t>
    </rPh>
    <rPh sb="69" eb="70">
      <t>ニナ</t>
    </rPh>
    <rPh sb="76" eb="78">
      <t>チイキ</t>
    </rPh>
    <rPh sb="79" eb="81">
      <t>ジンコウ</t>
    </rPh>
    <rPh sb="81" eb="83">
      <t>ゲンショウ</t>
    </rPh>
    <rPh sb="84" eb="85">
      <t>トモナ</t>
    </rPh>
    <rPh sb="86" eb="89">
      <t>カンジャスウ</t>
    </rPh>
    <rPh sb="90" eb="92">
      <t>ゲンショウ</t>
    </rPh>
    <rPh sb="94" eb="96">
      <t>イッポウ</t>
    </rPh>
    <rPh sb="97" eb="99">
      <t>キュウキュウ</t>
    </rPh>
    <rPh sb="99" eb="101">
      <t>イリョウ</t>
    </rPh>
    <rPh sb="101" eb="102">
      <t>トウ</t>
    </rPh>
    <rPh sb="103" eb="105">
      <t>ビョウイン</t>
    </rPh>
    <rPh sb="105" eb="107">
      <t>キノウ</t>
    </rPh>
    <rPh sb="108" eb="110">
      <t>イジ</t>
    </rPh>
    <rPh sb="112" eb="114">
      <t>イッテイ</t>
    </rPh>
    <rPh sb="115" eb="117">
      <t>シンリョウ</t>
    </rPh>
    <rPh sb="117" eb="119">
      <t>タイセイ</t>
    </rPh>
    <rPh sb="120" eb="122">
      <t>ヒツヨウ</t>
    </rPh>
    <rPh sb="126" eb="127">
      <t>ヒ</t>
    </rPh>
    <rPh sb="128" eb="129">
      <t>ツヅ</t>
    </rPh>
    <rPh sb="130" eb="132">
      <t>イッパン</t>
    </rPh>
    <rPh sb="132" eb="134">
      <t>カイケイ</t>
    </rPh>
    <rPh sb="137" eb="139">
      <t>イッテイ</t>
    </rPh>
    <rPh sb="140" eb="142">
      <t>シエン</t>
    </rPh>
    <rPh sb="143" eb="144">
      <t>ウ</t>
    </rPh>
    <rPh sb="148" eb="150">
      <t>チイキ</t>
    </rPh>
    <rPh sb="154" eb="156">
      <t>ユイイツ</t>
    </rPh>
    <rPh sb="157" eb="159">
      <t>ビョウイン</t>
    </rPh>
    <rPh sb="165" eb="167">
      <t>ヤクワリ</t>
    </rPh>
    <rPh sb="168" eb="169">
      <t>ハ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</si>
</sst>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64.2</c:v>
                </c:pt>
                <c:pt idx="2">
                  <c:v>61.3</c:v>
                </c:pt>
                <c:pt idx="3">
                  <c:v>56.5</c:v>
                </c:pt>
                <c:pt idx="4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5-457E-BDEE-4E4CA0D7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62.3</c:v>
                </c:pt>
                <c:pt idx="3">
                  <c:v>62.1</c:v>
                </c:pt>
                <c:pt idx="4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5-457E-BDEE-4E4CA0D74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59.9</c:v>
                </c:pt>
                <c:pt idx="1">
                  <c:v>60.7</c:v>
                </c:pt>
                <c:pt idx="2">
                  <c:v>64.400000000000006</c:v>
                </c:pt>
                <c:pt idx="3">
                  <c:v>64.8</c:v>
                </c:pt>
                <c:pt idx="4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5-4BE1-9679-09BBDD0A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73.2</c:v>
                </c:pt>
                <c:pt idx="2">
                  <c:v>69.900000000000006</c:v>
                </c:pt>
                <c:pt idx="3">
                  <c:v>71.599999999999994</c:v>
                </c:pt>
                <c:pt idx="4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5-4BE1-9679-09BBDD0A1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65.599999999999994</c:v>
                </c:pt>
                <c:pt idx="1">
                  <c:v>66.2</c:v>
                </c:pt>
                <c:pt idx="2">
                  <c:v>70.400000000000006</c:v>
                </c:pt>
                <c:pt idx="3">
                  <c:v>71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9-40B2-BD0B-A5FFB0DD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</c:v>
                </c:pt>
                <c:pt idx="1">
                  <c:v>77.099999999999994</c:v>
                </c:pt>
                <c:pt idx="2">
                  <c:v>73.8</c:v>
                </c:pt>
                <c:pt idx="3">
                  <c:v>75.5</c:v>
                </c:pt>
                <c:pt idx="4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9-40B2-BD0B-A5FFB0DDE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93.2</c:v>
                </c:pt>
                <c:pt idx="1">
                  <c:v>100</c:v>
                </c:pt>
                <c:pt idx="2">
                  <c:v>100.7</c:v>
                </c:pt>
                <c:pt idx="3">
                  <c:v>106.9</c:v>
                </c:pt>
                <c:pt idx="4">
                  <c:v>104.9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F0-4A48-93B0-88683317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97.5</c:v>
                </c:pt>
                <c:pt idx="1">
                  <c:v>97.7</c:v>
                </c:pt>
                <c:pt idx="2">
                  <c:v>100.7</c:v>
                </c:pt>
                <c:pt idx="3">
                  <c:v>103.6</c:v>
                </c:pt>
                <c:pt idx="4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F0-4A48-93B0-88683317D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66.099999999999994</c:v>
                </c:pt>
                <c:pt idx="2">
                  <c:v>68.099999999999994</c:v>
                </c:pt>
                <c:pt idx="3">
                  <c:v>69.900000000000006</c:v>
                </c:pt>
                <c:pt idx="4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A57-AB78-C6049209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56.1</c:v>
                </c:pt>
                <c:pt idx="1">
                  <c:v>56.4</c:v>
                </c:pt>
                <c:pt idx="2">
                  <c:v>56.9</c:v>
                </c:pt>
                <c:pt idx="3">
                  <c:v>58.3</c:v>
                </c:pt>
                <c:pt idx="4">
                  <c:v>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44-4A57-AB78-C60492099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89.4</c:v>
                </c:pt>
                <c:pt idx="2">
                  <c:v>92.5</c:v>
                </c:pt>
                <c:pt idx="3">
                  <c:v>92.8</c:v>
                </c:pt>
                <c:pt idx="4">
                  <c:v>89.1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4-442D-B244-882A31D40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73.2</c:v>
                </c:pt>
                <c:pt idx="1">
                  <c:v>73.400000000000006</c:v>
                </c:pt>
                <c:pt idx="2">
                  <c:v>72.5</c:v>
                </c:pt>
                <c:pt idx="3">
                  <c:v>72.3</c:v>
                </c:pt>
                <c:pt idx="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4-442D-B244-882A31D40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25601967</c:v>
                </c:pt>
                <c:pt idx="1">
                  <c:v>25825533</c:v>
                </c:pt>
                <c:pt idx="2">
                  <c:v>25934950</c:v>
                </c:pt>
                <c:pt idx="3">
                  <c:v>26019650</c:v>
                </c:pt>
                <c:pt idx="4">
                  <c:v>26155500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7-4210-86E6-6122F4ED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38744035</c:v>
                </c:pt>
                <c:pt idx="1">
                  <c:v>40117620</c:v>
                </c:pt>
                <c:pt idx="2">
                  <c:v>42330999</c:v>
                </c:pt>
                <c:pt idx="3">
                  <c:v>43068047</c:v>
                </c:pt>
                <c:pt idx="4">
                  <c:v>44341948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7-4210-86E6-6122F4ED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12.4</c:v>
                </c:pt>
                <c:pt idx="1">
                  <c:v>12.1</c:v>
                </c:pt>
                <c:pt idx="2">
                  <c:v>12.5</c:v>
                </c:pt>
                <c:pt idx="3">
                  <c:v>11.3</c:v>
                </c:pt>
                <c:pt idx="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A-4350-881C-6DA57320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16.5</c:v>
                </c:pt>
                <c:pt idx="1">
                  <c:v>16</c:v>
                </c:pt>
                <c:pt idx="2">
                  <c:v>15.7</c:v>
                </c:pt>
                <c:pt idx="3">
                  <c:v>14.6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9A-4350-881C-6DA57320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91.4</c:v>
                </c:pt>
                <c:pt idx="1">
                  <c:v>92.1</c:v>
                </c:pt>
                <c:pt idx="2">
                  <c:v>93.7</c:v>
                </c:pt>
                <c:pt idx="3">
                  <c:v>90.4</c:v>
                </c:pt>
                <c:pt idx="4">
                  <c:v>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7-477B-B6B0-EDDAFD65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71.099999999999994</c:v>
                </c:pt>
                <c:pt idx="1">
                  <c:v>72</c:v>
                </c:pt>
                <c:pt idx="2">
                  <c:v>77.7</c:v>
                </c:pt>
                <c:pt idx="3">
                  <c:v>75.7</c:v>
                </c:pt>
                <c:pt idx="4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7-477B-B6B0-EDDAFD65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7893</c:v>
                </c:pt>
                <c:pt idx="1">
                  <c:v>7775</c:v>
                </c:pt>
                <c:pt idx="2">
                  <c:v>7363</c:v>
                </c:pt>
                <c:pt idx="3">
                  <c:v>8129</c:v>
                </c:pt>
                <c:pt idx="4">
                  <c:v>8699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4-4E98-9F03-AAD8CC26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9060</c:v>
                </c:pt>
                <c:pt idx="1">
                  <c:v>9135</c:v>
                </c:pt>
                <c:pt idx="2">
                  <c:v>9509</c:v>
                </c:pt>
                <c:pt idx="3">
                  <c:v>9548</c:v>
                </c:pt>
                <c:pt idx="4">
                  <c:v>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4-4E98-9F03-AAD8CC260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22313</c:v>
                </c:pt>
                <c:pt idx="1">
                  <c:v>21160</c:v>
                </c:pt>
                <c:pt idx="2">
                  <c:v>22186</c:v>
                </c:pt>
                <c:pt idx="3">
                  <c:v>22996</c:v>
                </c:pt>
                <c:pt idx="4">
                  <c:v>21697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7-4E67-9BF3-C171734E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25711</c:v>
                </c:pt>
                <c:pt idx="1">
                  <c:v>26415</c:v>
                </c:pt>
                <c:pt idx="2">
                  <c:v>27227</c:v>
                </c:pt>
                <c:pt idx="3">
                  <c:v>28176</c:v>
                </c:pt>
                <c:pt idx="4">
                  <c:v>29348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7-4E67-9BF3-C171734E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128.30000000000001</c:v>
                </c:pt>
                <c:pt idx="1">
                  <c:v>121.7</c:v>
                </c:pt>
                <c:pt idx="2">
                  <c:v>121.7</c:v>
                </c:pt>
                <c:pt idx="3">
                  <c:v>110.1</c:v>
                </c:pt>
                <c:pt idx="4">
                  <c:v>108.4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7-4325-B38D-3609D5D3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117</c:v>
                </c:pt>
                <c:pt idx="1">
                  <c:v>118.8</c:v>
                </c:pt>
                <c:pt idx="2">
                  <c:v>136</c:v>
                </c:pt>
                <c:pt idx="3">
                  <c:v>131.30000000000001</c:v>
                </c:pt>
                <c:pt idx="4">
                  <c:v>133.6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7-4325-B38D-3609D5D36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DV46" zoomScaleNormal="10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42" t="s">
        <v>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  <c r="DM2" s="142"/>
      <c r="DN2" s="142"/>
      <c r="DO2" s="142"/>
      <c r="DP2" s="142"/>
      <c r="DQ2" s="142"/>
      <c r="DR2" s="142"/>
      <c r="DS2" s="142"/>
      <c r="DT2" s="142"/>
      <c r="DU2" s="142"/>
      <c r="DV2" s="142"/>
      <c r="DW2" s="142"/>
      <c r="DX2" s="142"/>
      <c r="DY2" s="142"/>
      <c r="DZ2" s="142"/>
      <c r="EA2" s="142"/>
      <c r="EB2" s="142"/>
      <c r="EC2" s="142"/>
      <c r="ED2" s="142"/>
      <c r="EE2" s="142"/>
      <c r="EF2" s="142"/>
      <c r="EG2" s="142"/>
      <c r="EH2" s="142"/>
      <c r="EI2" s="142"/>
      <c r="EJ2" s="142"/>
      <c r="EK2" s="142"/>
      <c r="EL2" s="142"/>
      <c r="EM2" s="142"/>
      <c r="EN2" s="142"/>
      <c r="EO2" s="142"/>
      <c r="EP2" s="142"/>
      <c r="EQ2" s="142"/>
      <c r="ER2" s="142"/>
      <c r="ES2" s="142"/>
      <c r="ET2" s="142"/>
      <c r="EU2" s="142"/>
      <c r="EV2" s="142"/>
      <c r="EW2" s="142"/>
      <c r="EX2" s="142"/>
      <c r="EY2" s="142"/>
      <c r="EZ2" s="142"/>
      <c r="FA2" s="142"/>
      <c r="FB2" s="142"/>
      <c r="FC2" s="142"/>
      <c r="FD2" s="142"/>
      <c r="FE2" s="142"/>
      <c r="FF2" s="142"/>
      <c r="FG2" s="142"/>
      <c r="FH2" s="142"/>
      <c r="FI2" s="142"/>
      <c r="FJ2" s="142"/>
      <c r="FK2" s="142"/>
      <c r="FL2" s="142"/>
      <c r="FM2" s="142"/>
      <c r="FN2" s="142"/>
      <c r="FO2" s="142"/>
      <c r="FP2" s="142"/>
      <c r="FQ2" s="142"/>
      <c r="FR2" s="142"/>
      <c r="FS2" s="142"/>
      <c r="FT2" s="142"/>
      <c r="FU2" s="142"/>
      <c r="FV2" s="142"/>
      <c r="FW2" s="142"/>
      <c r="FX2" s="142"/>
      <c r="FY2" s="142"/>
      <c r="FZ2" s="142"/>
      <c r="GA2" s="142"/>
      <c r="GB2" s="142"/>
      <c r="GC2" s="142"/>
      <c r="GD2" s="142"/>
      <c r="GE2" s="142"/>
      <c r="GF2" s="142"/>
      <c r="GG2" s="142"/>
      <c r="GH2" s="142"/>
      <c r="GI2" s="142"/>
      <c r="GJ2" s="142"/>
      <c r="GK2" s="142"/>
      <c r="GL2" s="142"/>
      <c r="GM2" s="142"/>
      <c r="GN2" s="142"/>
      <c r="GO2" s="142"/>
      <c r="GP2" s="142"/>
      <c r="GQ2" s="142"/>
      <c r="GR2" s="142"/>
      <c r="GS2" s="142"/>
      <c r="GT2" s="142"/>
      <c r="GU2" s="142"/>
      <c r="GV2" s="142"/>
      <c r="GW2" s="142"/>
      <c r="GX2" s="142"/>
      <c r="GY2" s="142"/>
      <c r="GZ2" s="142"/>
      <c r="HA2" s="142"/>
      <c r="HB2" s="142"/>
      <c r="HC2" s="142"/>
      <c r="HD2" s="142"/>
      <c r="HE2" s="142"/>
      <c r="HF2" s="142"/>
      <c r="HG2" s="142"/>
      <c r="HH2" s="142"/>
      <c r="HI2" s="142"/>
      <c r="HJ2" s="142"/>
      <c r="HK2" s="142"/>
      <c r="HL2" s="142"/>
      <c r="HM2" s="142"/>
      <c r="HN2" s="142"/>
      <c r="HO2" s="142"/>
      <c r="HP2" s="142"/>
      <c r="HQ2" s="142"/>
      <c r="HR2" s="142"/>
      <c r="HS2" s="142"/>
      <c r="HT2" s="142"/>
      <c r="HU2" s="142"/>
      <c r="HV2" s="142"/>
      <c r="HW2" s="142"/>
      <c r="HX2" s="142"/>
      <c r="HY2" s="142"/>
      <c r="HZ2" s="142"/>
      <c r="IA2" s="142"/>
      <c r="IB2" s="142"/>
      <c r="IC2" s="142"/>
      <c r="ID2" s="142"/>
      <c r="IE2" s="142"/>
      <c r="IF2" s="142"/>
      <c r="IG2" s="142"/>
      <c r="IH2" s="142"/>
      <c r="II2" s="142"/>
      <c r="IJ2" s="142"/>
      <c r="IK2" s="142"/>
      <c r="IL2" s="142"/>
      <c r="IM2" s="142"/>
      <c r="IN2" s="142"/>
      <c r="IO2" s="142"/>
      <c r="IP2" s="142"/>
      <c r="IQ2" s="142"/>
      <c r="IR2" s="142"/>
      <c r="IS2" s="142"/>
      <c r="IT2" s="142"/>
      <c r="IU2" s="142"/>
      <c r="IV2" s="142"/>
      <c r="IW2" s="142"/>
      <c r="IX2" s="142"/>
      <c r="IY2" s="142"/>
      <c r="IZ2" s="142"/>
      <c r="JA2" s="142"/>
      <c r="JB2" s="142"/>
      <c r="JC2" s="142"/>
      <c r="JD2" s="142"/>
      <c r="JE2" s="142"/>
      <c r="JF2" s="142"/>
      <c r="JG2" s="142"/>
      <c r="JH2" s="142"/>
      <c r="JI2" s="142"/>
      <c r="JJ2" s="142"/>
      <c r="JK2" s="142"/>
      <c r="JL2" s="142"/>
      <c r="JM2" s="142"/>
      <c r="JN2" s="142"/>
      <c r="JO2" s="142"/>
      <c r="JP2" s="142"/>
      <c r="JQ2" s="142"/>
      <c r="JR2" s="142"/>
      <c r="JS2" s="142"/>
      <c r="JT2" s="142"/>
      <c r="JU2" s="142"/>
      <c r="JV2" s="142"/>
      <c r="JW2" s="142"/>
      <c r="JX2" s="142"/>
      <c r="JY2" s="142"/>
      <c r="JZ2" s="142"/>
      <c r="KA2" s="142"/>
      <c r="KB2" s="142"/>
      <c r="KC2" s="142"/>
      <c r="KD2" s="142"/>
      <c r="KE2" s="142"/>
      <c r="KF2" s="142"/>
      <c r="KG2" s="142"/>
      <c r="KH2" s="142"/>
      <c r="KI2" s="142"/>
      <c r="KJ2" s="142"/>
      <c r="KK2" s="142"/>
      <c r="KL2" s="142"/>
      <c r="KM2" s="142"/>
      <c r="KN2" s="142"/>
      <c r="KO2" s="142"/>
      <c r="KP2" s="142"/>
      <c r="KQ2" s="142"/>
      <c r="KR2" s="142"/>
      <c r="KS2" s="142"/>
      <c r="KT2" s="142"/>
      <c r="KU2" s="142"/>
      <c r="KV2" s="142"/>
      <c r="KW2" s="142"/>
      <c r="KX2" s="142"/>
      <c r="KY2" s="142"/>
      <c r="KZ2" s="142"/>
      <c r="LA2" s="142"/>
      <c r="LB2" s="142"/>
      <c r="LC2" s="142"/>
      <c r="LD2" s="142"/>
      <c r="LE2" s="142"/>
      <c r="LF2" s="142"/>
      <c r="LG2" s="142"/>
      <c r="LH2" s="142"/>
      <c r="LI2" s="142"/>
      <c r="LJ2" s="142"/>
      <c r="LK2" s="142"/>
      <c r="LL2" s="142"/>
      <c r="LM2" s="142"/>
      <c r="LN2" s="142"/>
      <c r="LO2" s="142"/>
      <c r="LP2" s="142"/>
      <c r="LQ2" s="142"/>
      <c r="LR2" s="142"/>
      <c r="LS2" s="142"/>
      <c r="LT2" s="142"/>
      <c r="LU2" s="142"/>
      <c r="LV2" s="142"/>
      <c r="LW2" s="142"/>
      <c r="LX2" s="142"/>
      <c r="LY2" s="142"/>
      <c r="LZ2" s="142"/>
      <c r="MA2" s="142"/>
      <c r="MB2" s="142"/>
      <c r="MC2" s="142"/>
      <c r="MD2" s="142"/>
      <c r="ME2" s="142"/>
      <c r="MF2" s="142"/>
      <c r="MG2" s="142"/>
      <c r="MH2" s="142"/>
      <c r="MI2" s="142"/>
      <c r="MJ2" s="142"/>
      <c r="MK2" s="142"/>
      <c r="ML2" s="142"/>
      <c r="MM2" s="142"/>
      <c r="MN2" s="142"/>
      <c r="MO2" s="142"/>
      <c r="MP2" s="142"/>
      <c r="MQ2" s="142"/>
      <c r="MR2" s="142"/>
      <c r="MS2" s="142"/>
      <c r="MT2" s="142"/>
      <c r="MU2" s="142"/>
      <c r="MV2" s="142"/>
      <c r="MW2" s="142"/>
      <c r="MX2" s="142"/>
      <c r="MY2" s="142"/>
      <c r="MZ2" s="142"/>
      <c r="NA2" s="142"/>
      <c r="NB2" s="142"/>
      <c r="NC2" s="142"/>
      <c r="ND2" s="142"/>
      <c r="NE2" s="142"/>
      <c r="NF2" s="142"/>
      <c r="NG2" s="142"/>
      <c r="NH2" s="142"/>
      <c r="NI2" s="142"/>
      <c r="NJ2" s="142"/>
      <c r="NK2" s="142"/>
      <c r="NL2" s="142"/>
      <c r="NM2" s="142"/>
      <c r="NN2" s="142"/>
      <c r="NO2" s="142"/>
      <c r="NP2" s="142"/>
      <c r="NQ2" s="142"/>
      <c r="NR2" s="142"/>
      <c r="NS2" s="142"/>
      <c r="NT2" s="142"/>
      <c r="NU2" s="142"/>
      <c r="NV2" s="142"/>
      <c r="NW2" s="142"/>
      <c r="NX2" s="142"/>
    </row>
    <row r="3" spans="1:388" ht="9.75" customHeight="1" x14ac:dyDescent="0.15">
      <c r="A3" s="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142"/>
      <c r="FE3" s="142"/>
      <c r="FF3" s="142"/>
      <c r="FG3" s="142"/>
      <c r="FH3" s="142"/>
      <c r="FI3" s="142"/>
      <c r="FJ3" s="142"/>
      <c r="FK3" s="142"/>
      <c r="FL3" s="142"/>
      <c r="FM3" s="142"/>
      <c r="FN3" s="142"/>
      <c r="FO3" s="142"/>
      <c r="FP3" s="142"/>
      <c r="FQ3" s="142"/>
      <c r="FR3" s="142"/>
      <c r="FS3" s="142"/>
      <c r="FT3" s="142"/>
      <c r="FU3" s="142"/>
      <c r="FV3" s="142"/>
      <c r="FW3" s="142"/>
      <c r="FX3" s="142"/>
      <c r="FY3" s="142"/>
      <c r="FZ3" s="142"/>
      <c r="GA3" s="142"/>
      <c r="GB3" s="142"/>
      <c r="GC3" s="142"/>
      <c r="GD3" s="142"/>
      <c r="GE3" s="142"/>
      <c r="GF3" s="142"/>
      <c r="GG3" s="142"/>
      <c r="GH3" s="142"/>
      <c r="GI3" s="142"/>
      <c r="GJ3" s="142"/>
      <c r="GK3" s="142"/>
      <c r="GL3" s="142"/>
      <c r="GM3" s="142"/>
      <c r="GN3" s="142"/>
      <c r="GO3" s="142"/>
      <c r="GP3" s="142"/>
      <c r="GQ3" s="142"/>
      <c r="GR3" s="142"/>
      <c r="GS3" s="142"/>
      <c r="GT3" s="142"/>
      <c r="GU3" s="142"/>
      <c r="GV3" s="142"/>
      <c r="GW3" s="142"/>
      <c r="GX3" s="142"/>
      <c r="GY3" s="142"/>
      <c r="GZ3" s="142"/>
      <c r="HA3" s="142"/>
      <c r="HB3" s="142"/>
      <c r="HC3" s="142"/>
      <c r="HD3" s="142"/>
      <c r="HE3" s="142"/>
      <c r="HF3" s="142"/>
      <c r="HG3" s="142"/>
      <c r="HH3" s="142"/>
      <c r="HI3" s="142"/>
      <c r="HJ3" s="142"/>
      <c r="HK3" s="142"/>
      <c r="HL3" s="142"/>
      <c r="HM3" s="142"/>
      <c r="HN3" s="142"/>
      <c r="HO3" s="142"/>
      <c r="HP3" s="142"/>
      <c r="HQ3" s="142"/>
      <c r="HR3" s="142"/>
      <c r="HS3" s="142"/>
      <c r="HT3" s="142"/>
      <c r="HU3" s="142"/>
      <c r="HV3" s="142"/>
      <c r="HW3" s="142"/>
      <c r="HX3" s="142"/>
      <c r="HY3" s="142"/>
      <c r="HZ3" s="142"/>
      <c r="IA3" s="142"/>
      <c r="IB3" s="142"/>
      <c r="IC3" s="142"/>
      <c r="ID3" s="142"/>
      <c r="IE3" s="142"/>
      <c r="IF3" s="142"/>
      <c r="IG3" s="142"/>
      <c r="IH3" s="142"/>
      <c r="II3" s="142"/>
      <c r="IJ3" s="142"/>
      <c r="IK3" s="142"/>
      <c r="IL3" s="142"/>
      <c r="IM3" s="142"/>
      <c r="IN3" s="142"/>
      <c r="IO3" s="142"/>
      <c r="IP3" s="142"/>
      <c r="IQ3" s="142"/>
      <c r="IR3" s="142"/>
      <c r="IS3" s="142"/>
      <c r="IT3" s="142"/>
      <c r="IU3" s="142"/>
      <c r="IV3" s="142"/>
      <c r="IW3" s="142"/>
      <c r="IX3" s="142"/>
      <c r="IY3" s="142"/>
      <c r="IZ3" s="142"/>
      <c r="JA3" s="142"/>
      <c r="JB3" s="142"/>
      <c r="JC3" s="142"/>
      <c r="JD3" s="142"/>
      <c r="JE3" s="142"/>
      <c r="JF3" s="142"/>
      <c r="JG3" s="142"/>
      <c r="JH3" s="142"/>
      <c r="JI3" s="142"/>
      <c r="JJ3" s="142"/>
      <c r="JK3" s="142"/>
      <c r="JL3" s="142"/>
      <c r="JM3" s="142"/>
      <c r="JN3" s="142"/>
      <c r="JO3" s="142"/>
      <c r="JP3" s="142"/>
      <c r="JQ3" s="142"/>
      <c r="JR3" s="142"/>
      <c r="JS3" s="142"/>
      <c r="JT3" s="142"/>
      <c r="JU3" s="142"/>
      <c r="JV3" s="142"/>
      <c r="JW3" s="142"/>
      <c r="JX3" s="142"/>
      <c r="JY3" s="142"/>
      <c r="JZ3" s="142"/>
      <c r="KA3" s="142"/>
      <c r="KB3" s="142"/>
      <c r="KC3" s="142"/>
      <c r="KD3" s="142"/>
      <c r="KE3" s="142"/>
      <c r="KF3" s="142"/>
      <c r="KG3" s="142"/>
      <c r="KH3" s="142"/>
      <c r="KI3" s="142"/>
      <c r="KJ3" s="142"/>
      <c r="KK3" s="142"/>
      <c r="KL3" s="142"/>
      <c r="KM3" s="142"/>
      <c r="KN3" s="142"/>
      <c r="KO3" s="142"/>
      <c r="KP3" s="142"/>
      <c r="KQ3" s="142"/>
      <c r="KR3" s="142"/>
      <c r="KS3" s="142"/>
      <c r="KT3" s="142"/>
      <c r="KU3" s="142"/>
      <c r="KV3" s="142"/>
      <c r="KW3" s="142"/>
      <c r="KX3" s="142"/>
      <c r="KY3" s="142"/>
      <c r="KZ3" s="142"/>
      <c r="LA3" s="142"/>
      <c r="LB3" s="142"/>
      <c r="LC3" s="142"/>
      <c r="LD3" s="142"/>
      <c r="LE3" s="142"/>
      <c r="LF3" s="142"/>
      <c r="LG3" s="142"/>
      <c r="LH3" s="142"/>
      <c r="LI3" s="142"/>
      <c r="LJ3" s="142"/>
      <c r="LK3" s="142"/>
      <c r="LL3" s="142"/>
      <c r="LM3" s="142"/>
      <c r="LN3" s="142"/>
      <c r="LO3" s="142"/>
      <c r="LP3" s="142"/>
      <c r="LQ3" s="142"/>
      <c r="LR3" s="142"/>
      <c r="LS3" s="142"/>
      <c r="LT3" s="142"/>
      <c r="LU3" s="142"/>
      <c r="LV3" s="142"/>
      <c r="LW3" s="142"/>
      <c r="LX3" s="142"/>
      <c r="LY3" s="142"/>
      <c r="LZ3" s="142"/>
      <c r="MA3" s="142"/>
      <c r="MB3" s="142"/>
      <c r="MC3" s="142"/>
      <c r="MD3" s="142"/>
      <c r="ME3" s="142"/>
      <c r="MF3" s="142"/>
      <c r="MG3" s="142"/>
      <c r="MH3" s="142"/>
      <c r="MI3" s="142"/>
      <c r="MJ3" s="142"/>
      <c r="MK3" s="142"/>
      <c r="ML3" s="142"/>
      <c r="MM3" s="142"/>
      <c r="MN3" s="142"/>
      <c r="MO3" s="142"/>
      <c r="MP3" s="142"/>
      <c r="MQ3" s="142"/>
      <c r="MR3" s="142"/>
      <c r="MS3" s="142"/>
      <c r="MT3" s="142"/>
      <c r="MU3" s="142"/>
      <c r="MV3" s="142"/>
      <c r="MW3" s="142"/>
      <c r="MX3" s="142"/>
      <c r="MY3" s="142"/>
      <c r="MZ3" s="142"/>
      <c r="NA3" s="142"/>
      <c r="NB3" s="142"/>
      <c r="NC3" s="142"/>
      <c r="ND3" s="142"/>
      <c r="NE3" s="142"/>
      <c r="NF3" s="142"/>
      <c r="NG3" s="142"/>
      <c r="NH3" s="142"/>
      <c r="NI3" s="142"/>
      <c r="NJ3" s="142"/>
      <c r="NK3" s="142"/>
      <c r="NL3" s="142"/>
      <c r="NM3" s="142"/>
      <c r="NN3" s="142"/>
      <c r="NO3" s="142"/>
      <c r="NP3" s="142"/>
      <c r="NQ3" s="142"/>
      <c r="NR3" s="142"/>
      <c r="NS3" s="142"/>
      <c r="NT3" s="142"/>
      <c r="NU3" s="142"/>
      <c r="NV3" s="142"/>
      <c r="NW3" s="142"/>
      <c r="NX3" s="142"/>
    </row>
    <row r="4" spans="1:388" ht="9.75" customHeight="1" x14ac:dyDescent="0.15">
      <c r="A4" s="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142"/>
      <c r="FE4" s="142"/>
      <c r="FF4" s="142"/>
      <c r="FG4" s="142"/>
      <c r="FH4" s="142"/>
      <c r="FI4" s="142"/>
      <c r="FJ4" s="142"/>
      <c r="FK4" s="142"/>
      <c r="FL4" s="142"/>
      <c r="FM4" s="142"/>
      <c r="FN4" s="142"/>
      <c r="FO4" s="142"/>
      <c r="FP4" s="142"/>
      <c r="FQ4" s="142"/>
      <c r="FR4" s="142"/>
      <c r="FS4" s="142"/>
      <c r="FT4" s="142"/>
      <c r="FU4" s="142"/>
      <c r="FV4" s="142"/>
      <c r="FW4" s="142"/>
      <c r="FX4" s="142"/>
      <c r="FY4" s="142"/>
      <c r="FZ4" s="142"/>
      <c r="GA4" s="142"/>
      <c r="GB4" s="142"/>
      <c r="GC4" s="142"/>
      <c r="GD4" s="142"/>
      <c r="GE4" s="142"/>
      <c r="GF4" s="142"/>
      <c r="GG4" s="142"/>
      <c r="GH4" s="142"/>
      <c r="GI4" s="142"/>
      <c r="GJ4" s="142"/>
      <c r="GK4" s="142"/>
      <c r="GL4" s="142"/>
      <c r="GM4" s="142"/>
      <c r="GN4" s="142"/>
      <c r="GO4" s="142"/>
      <c r="GP4" s="142"/>
      <c r="GQ4" s="142"/>
      <c r="GR4" s="142"/>
      <c r="GS4" s="142"/>
      <c r="GT4" s="142"/>
      <c r="GU4" s="142"/>
      <c r="GV4" s="142"/>
      <c r="GW4" s="142"/>
      <c r="GX4" s="142"/>
      <c r="GY4" s="142"/>
      <c r="GZ4" s="142"/>
      <c r="HA4" s="142"/>
      <c r="HB4" s="142"/>
      <c r="HC4" s="142"/>
      <c r="HD4" s="142"/>
      <c r="HE4" s="142"/>
      <c r="HF4" s="142"/>
      <c r="HG4" s="142"/>
      <c r="HH4" s="142"/>
      <c r="HI4" s="142"/>
      <c r="HJ4" s="142"/>
      <c r="HK4" s="142"/>
      <c r="HL4" s="142"/>
      <c r="HM4" s="142"/>
      <c r="HN4" s="142"/>
      <c r="HO4" s="142"/>
      <c r="HP4" s="142"/>
      <c r="HQ4" s="142"/>
      <c r="HR4" s="142"/>
      <c r="HS4" s="142"/>
      <c r="HT4" s="142"/>
      <c r="HU4" s="142"/>
      <c r="HV4" s="142"/>
      <c r="HW4" s="142"/>
      <c r="HX4" s="142"/>
      <c r="HY4" s="142"/>
      <c r="HZ4" s="142"/>
      <c r="IA4" s="142"/>
      <c r="IB4" s="142"/>
      <c r="IC4" s="142"/>
      <c r="ID4" s="142"/>
      <c r="IE4" s="142"/>
      <c r="IF4" s="142"/>
      <c r="IG4" s="142"/>
      <c r="IH4" s="142"/>
      <c r="II4" s="142"/>
      <c r="IJ4" s="142"/>
      <c r="IK4" s="142"/>
      <c r="IL4" s="142"/>
      <c r="IM4" s="142"/>
      <c r="IN4" s="142"/>
      <c r="IO4" s="142"/>
      <c r="IP4" s="142"/>
      <c r="IQ4" s="142"/>
      <c r="IR4" s="142"/>
      <c r="IS4" s="142"/>
      <c r="IT4" s="142"/>
      <c r="IU4" s="142"/>
      <c r="IV4" s="142"/>
      <c r="IW4" s="142"/>
      <c r="IX4" s="142"/>
      <c r="IY4" s="142"/>
      <c r="IZ4" s="142"/>
      <c r="JA4" s="142"/>
      <c r="JB4" s="142"/>
      <c r="JC4" s="142"/>
      <c r="JD4" s="142"/>
      <c r="JE4" s="142"/>
      <c r="JF4" s="142"/>
      <c r="JG4" s="142"/>
      <c r="JH4" s="142"/>
      <c r="JI4" s="142"/>
      <c r="JJ4" s="142"/>
      <c r="JK4" s="142"/>
      <c r="JL4" s="142"/>
      <c r="JM4" s="142"/>
      <c r="JN4" s="142"/>
      <c r="JO4" s="142"/>
      <c r="JP4" s="142"/>
      <c r="JQ4" s="142"/>
      <c r="JR4" s="142"/>
      <c r="JS4" s="142"/>
      <c r="JT4" s="142"/>
      <c r="JU4" s="142"/>
      <c r="JV4" s="142"/>
      <c r="JW4" s="142"/>
      <c r="JX4" s="142"/>
      <c r="JY4" s="142"/>
      <c r="JZ4" s="142"/>
      <c r="KA4" s="142"/>
      <c r="KB4" s="142"/>
      <c r="KC4" s="142"/>
      <c r="KD4" s="142"/>
      <c r="KE4" s="142"/>
      <c r="KF4" s="142"/>
      <c r="KG4" s="142"/>
      <c r="KH4" s="142"/>
      <c r="KI4" s="142"/>
      <c r="KJ4" s="142"/>
      <c r="KK4" s="142"/>
      <c r="KL4" s="142"/>
      <c r="KM4" s="142"/>
      <c r="KN4" s="142"/>
      <c r="KO4" s="142"/>
      <c r="KP4" s="142"/>
      <c r="KQ4" s="142"/>
      <c r="KR4" s="142"/>
      <c r="KS4" s="142"/>
      <c r="KT4" s="142"/>
      <c r="KU4" s="142"/>
      <c r="KV4" s="142"/>
      <c r="KW4" s="142"/>
      <c r="KX4" s="142"/>
      <c r="KY4" s="142"/>
      <c r="KZ4" s="142"/>
      <c r="LA4" s="142"/>
      <c r="LB4" s="142"/>
      <c r="LC4" s="142"/>
      <c r="LD4" s="142"/>
      <c r="LE4" s="142"/>
      <c r="LF4" s="142"/>
      <c r="LG4" s="142"/>
      <c r="LH4" s="142"/>
      <c r="LI4" s="142"/>
      <c r="LJ4" s="142"/>
      <c r="LK4" s="142"/>
      <c r="LL4" s="142"/>
      <c r="LM4" s="142"/>
      <c r="LN4" s="142"/>
      <c r="LO4" s="142"/>
      <c r="LP4" s="142"/>
      <c r="LQ4" s="142"/>
      <c r="LR4" s="142"/>
      <c r="LS4" s="142"/>
      <c r="LT4" s="142"/>
      <c r="LU4" s="142"/>
      <c r="LV4" s="142"/>
      <c r="LW4" s="142"/>
      <c r="LX4" s="142"/>
      <c r="LY4" s="142"/>
      <c r="LZ4" s="142"/>
      <c r="MA4" s="142"/>
      <c r="MB4" s="142"/>
      <c r="MC4" s="142"/>
      <c r="MD4" s="142"/>
      <c r="ME4" s="142"/>
      <c r="MF4" s="142"/>
      <c r="MG4" s="142"/>
      <c r="MH4" s="142"/>
      <c r="MI4" s="142"/>
      <c r="MJ4" s="142"/>
      <c r="MK4" s="142"/>
      <c r="ML4" s="142"/>
      <c r="MM4" s="142"/>
      <c r="MN4" s="142"/>
      <c r="MO4" s="142"/>
      <c r="MP4" s="142"/>
      <c r="MQ4" s="142"/>
      <c r="MR4" s="142"/>
      <c r="MS4" s="142"/>
      <c r="MT4" s="142"/>
      <c r="MU4" s="142"/>
      <c r="MV4" s="142"/>
      <c r="MW4" s="142"/>
      <c r="MX4" s="142"/>
      <c r="MY4" s="142"/>
      <c r="MZ4" s="142"/>
      <c r="NA4" s="142"/>
      <c r="NB4" s="142"/>
      <c r="NC4" s="142"/>
      <c r="ND4" s="142"/>
      <c r="NE4" s="142"/>
      <c r="NF4" s="142"/>
      <c r="NG4" s="142"/>
      <c r="NH4" s="142"/>
      <c r="NI4" s="142"/>
      <c r="NJ4" s="142"/>
      <c r="NK4" s="142"/>
      <c r="NL4" s="142"/>
      <c r="NM4" s="142"/>
      <c r="NN4" s="142"/>
      <c r="NO4" s="142"/>
      <c r="NP4" s="142"/>
      <c r="NQ4" s="142"/>
      <c r="NR4" s="142"/>
      <c r="NS4" s="142"/>
      <c r="NT4" s="142"/>
      <c r="NU4" s="142"/>
      <c r="NV4" s="142"/>
      <c r="NW4" s="142"/>
      <c r="NX4" s="142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43" t="str">
        <f>データ!H6</f>
        <v>北海道函館市　市立函館恵山病院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143"/>
      <c r="FE6" s="143"/>
      <c r="FF6" s="143"/>
      <c r="FG6" s="143"/>
      <c r="FH6" s="143"/>
      <c r="FI6" s="143"/>
      <c r="FJ6" s="143"/>
      <c r="FK6" s="143"/>
      <c r="FL6" s="143"/>
      <c r="FM6" s="143"/>
      <c r="FN6" s="143"/>
      <c r="FO6" s="143"/>
      <c r="FP6" s="143"/>
      <c r="FQ6" s="143"/>
      <c r="FR6" s="143"/>
      <c r="FS6" s="143"/>
      <c r="FT6" s="143"/>
      <c r="FU6" s="143"/>
      <c r="FV6" s="143"/>
      <c r="FW6" s="143"/>
      <c r="FX6" s="143"/>
      <c r="FY6" s="143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29" t="s">
        <v>1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1"/>
      <c r="AU7" s="129" t="s">
        <v>2</v>
      </c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1"/>
      <c r="CN7" s="129" t="s">
        <v>3</v>
      </c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  <c r="EB7" s="130"/>
      <c r="EC7" s="130"/>
      <c r="ED7" s="130"/>
      <c r="EE7" s="130"/>
      <c r="EF7" s="131"/>
      <c r="EG7" s="129" t="s">
        <v>4</v>
      </c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0"/>
      <c r="EW7" s="130"/>
      <c r="EX7" s="130"/>
      <c r="EY7" s="130"/>
      <c r="EZ7" s="130"/>
      <c r="FA7" s="130"/>
      <c r="FB7" s="130"/>
      <c r="FC7" s="130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1"/>
      <c r="FZ7" s="129" t="s">
        <v>5</v>
      </c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1"/>
      <c r="ID7" s="129" t="s">
        <v>6</v>
      </c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  <c r="IR7" s="130"/>
      <c r="IS7" s="130"/>
      <c r="IT7" s="130"/>
      <c r="IU7" s="130"/>
      <c r="IV7" s="130"/>
      <c r="IW7" s="130"/>
      <c r="IX7" s="130"/>
      <c r="IY7" s="130"/>
      <c r="IZ7" s="130"/>
      <c r="JA7" s="130"/>
      <c r="JB7" s="130"/>
      <c r="JC7" s="130"/>
      <c r="JD7" s="130"/>
      <c r="JE7" s="130"/>
      <c r="JF7" s="130"/>
      <c r="JG7" s="130"/>
      <c r="JH7" s="130"/>
      <c r="JI7" s="130"/>
      <c r="JJ7" s="130"/>
      <c r="JK7" s="130"/>
      <c r="JL7" s="130"/>
      <c r="JM7" s="130"/>
      <c r="JN7" s="130"/>
      <c r="JO7" s="130"/>
      <c r="JP7" s="130"/>
      <c r="JQ7" s="130"/>
      <c r="JR7" s="130"/>
      <c r="JS7" s="130"/>
      <c r="JT7" s="130"/>
      <c r="JU7" s="130"/>
      <c r="JV7" s="131"/>
      <c r="JW7" s="129" t="s">
        <v>7</v>
      </c>
      <c r="JX7" s="130"/>
      <c r="JY7" s="130"/>
      <c r="JZ7" s="130"/>
      <c r="KA7" s="130"/>
      <c r="KB7" s="130"/>
      <c r="KC7" s="130"/>
      <c r="KD7" s="130"/>
      <c r="KE7" s="130"/>
      <c r="KF7" s="130"/>
      <c r="KG7" s="130"/>
      <c r="KH7" s="130"/>
      <c r="KI7" s="130"/>
      <c r="KJ7" s="130"/>
      <c r="KK7" s="130"/>
      <c r="KL7" s="130"/>
      <c r="KM7" s="130"/>
      <c r="KN7" s="130"/>
      <c r="KO7" s="130"/>
      <c r="KP7" s="130"/>
      <c r="KQ7" s="130"/>
      <c r="KR7" s="130"/>
      <c r="KS7" s="130"/>
      <c r="KT7" s="130"/>
      <c r="KU7" s="130"/>
      <c r="KV7" s="130"/>
      <c r="KW7" s="130"/>
      <c r="KX7" s="130"/>
      <c r="KY7" s="130"/>
      <c r="KZ7" s="130"/>
      <c r="LA7" s="130"/>
      <c r="LB7" s="130"/>
      <c r="LC7" s="130"/>
      <c r="LD7" s="130"/>
      <c r="LE7" s="130"/>
      <c r="LF7" s="130"/>
      <c r="LG7" s="130"/>
      <c r="LH7" s="130"/>
      <c r="LI7" s="130"/>
      <c r="LJ7" s="130"/>
      <c r="LK7" s="130"/>
      <c r="LL7" s="130"/>
      <c r="LM7" s="130"/>
      <c r="LN7" s="130"/>
      <c r="LO7" s="131"/>
      <c r="LP7" s="129" t="s">
        <v>8</v>
      </c>
      <c r="LQ7" s="130"/>
      <c r="LR7" s="130"/>
      <c r="LS7" s="130"/>
      <c r="LT7" s="130"/>
      <c r="LU7" s="130"/>
      <c r="LV7" s="130"/>
      <c r="LW7" s="130"/>
      <c r="LX7" s="130"/>
      <c r="LY7" s="130"/>
      <c r="LZ7" s="130"/>
      <c r="MA7" s="130"/>
      <c r="MB7" s="130"/>
      <c r="MC7" s="130"/>
      <c r="MD7" s="130"/>
      <c r="ME7" s="130"/>
      <c r="MF7" s="130"/>
      <c r="MG7" s="130"/>
      <c r="MH7" s="130"/>
      <c r="MI7" s="130"/>
      <c r="MJ7" s="130"/>
      <c r="MK7" s="130"/>
      <c r="ML7" s="130"/>
      <c r="MM7" s="130"/>
      <c r="MN7" s="130"/>
      <c r="MO7" s="130"/>
      <c r="MP7" s="130"/>
      <c r="MQ7" s="130"/>
      <c r="MR7" s="130"/>
      <c r="MS7" s="130"/>
      <c r="MT7" s="130"/>
      <c r="MU7" s="130"/>
      <c r="MV7" s="130"/>
      <c r="MW7" s="130"/>
      <c r="MX7" s="130"/>
      <c r="MY7" s="130"/>
      <c r="MZ7" s="130"/>
      <c r="NA7" s="130"/>
      <c r="NB7" s="130"/>
      <c r="NC7" s="130"/>
      <c r="ND7" s="130"/>
      <c r="NE7" s="130"/>
      <c r="NF7" s="130"/>
      <c r="NG7" s="130"/>
      <c r="NH7" s="131"/>
      <c r="NI7" s="3"/>
      <c r="NJ7" s="144" t="s">
        <v>9</v>
      </c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6"/>
      <c r="NX7" s="3"/>
    </row>
    <row r="8" spans="1:388" ht="18.75" customHeight="1" x14ac:dyDescent="0.15">
      <c r="A8" s="2"/>
      <c r="B8" s="124" t="str">
        <f>データ!K6</f>
        <v>条例全部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6"/>
      <c r="AU8" s="124" t="str">
        <f>データ!L6</f>
        <v>病院事業</v>
      </c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6"/>
      <c r="CN8" s="124" t="str">
        <f>データ!M6</f>
        <v>一般病院</v>
      </c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6"/>
      <c r="EG8" s="124" t="str">
        <f>データ!N6</f>
        <v>50床以上～100床未満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6"/>
      <c r="FZ8" s="124" t="str">
        <f>データ!O7</f>
        <v>自治体職員 学術・研究機関出身</v>
      </c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6"/>
      <c r="ID8" s="108" t="str">
        <f>データ!Z6</f>
        <v>-</v>
      </c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10"/>
      <c r="JW8" s="108">
        <f>データ!AA6</f>
        <v>60</v>
      </c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109"/>
      <c r="KX8" s="109"/>
      <c r="KY8" s="109"/>
      <c r="KZ8" s="109"/>
      <c r="LA8" s="109"/>
      <c r="LB8" s="109"/>
      <c r="LC8" s="109"/>
      <c r="LD8" s="109"/>
      <c r="LE8" s="109"/>
      <c r="LF8" s="109"/>
      <c r="LG8" s="109"/>
      <c r="LH8" s="109"/>
      <c r="LI8" s="109"/>
      <c r="LJ8" s="109"/>
      <c r="LK8" s="109"/>
      <c r="LL8" s="109"/>
      <c r="LM8" s="109"/>
      <c r="LN8" s="109"/>
      <c r="LO8" s="110"/>
      <c r="LP8" s="108" t="str">
        <f>データ!AB6</f>
        <v>-</v>
      </c>
      <c r="LQ8" s="109"/>
      <c r="LR8" s="109"/>
      <c r="LS8" s="109"/>
      <c r="LT8" s="109"/>
      <c r="LU8" s="109"/>
      <c r="LV8" s="109"/>
      <c r="LW8" s="109"/>
      <c r="LX8" s="109"/>
      <c r="LY8" s="109"/>
      <c r="LZ8" s="109"/>
      <c r="MA8" s="109"/>
      <c r="MB8" s="109"/>
      <c r="MC8" s="109"/>
      <c r="MD8" s="109"/>
      <c r="ME8" s="109"/>
      <c r="MF8" s="109"/>
      <c r="MG8" s="109"/>
      <c r="MH8" s="109"/>
      <c r="MI8" s="109"/>
      <c r="MJ8" s="109"/>
      <c r="MK8" s="109"/>
      <c r="ML8" s="109"/>
      <c r="MM8" s="109"/>
      <c r="MN8" s="109"/>
      <c r="MO8" s="109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10"/>
      <c r="NI8" s="3"/>
      <c r="NJ8" s="140" t="s">
        <v>10</v>
      </c>
      <c r="NK8" s="141"/>
      <c r="NL8" s="134" t="s">
        <v>11</v>
      </c>
      <c r="NM8" s="134"/>
      <c r="NN8" s="134"/>
      <c r="NO8" s="134"/>
      <c r="NP8" s="134"/>
      <c r="NQ8" s="134"/>
      <c r="NR8" s="134"/>
      <c r="NS8" s="134"/>
      <c r="NT8" s="134"/>
      <c r="NU8" s="134"/>
      <c r="NV8" s="134"/>
      <c r="NW8" s="135"/>
      <c r="NX8" s="3"/>
    </row>
    <row r="9" spans="1:388" ht="18.75" customHeight="1" x14ac:dyDescent="0.15">
      <c r="A9" s="2"/>
      <c r="B9" s="129" t="s">
        <v>12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1"/>
      <c r="AU9" s="129" t="s">
        <v>13</v>
      </c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1"/>
      <c r="CN9" s="129" t="s">
        <v>14</v>
      </c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X9" s="130"/>
      <c r="DY9" s="130"/>
      <c r="DZ9" s="130"/>
      <c r="EA9" s="130"/>
      <c r="EB9" s="130"/>
      <c r="EC9" s="130"/>
      <c r="ED9" s="130"/>
      <c r="EE9" s="130"/>
      <c r="EF9" s="131"/>
      <c r="EG9" s="129" t="s">
        <v>15</v>
      </c>
      <c r="EH9" s="130"/>
      <c r="EI9" s="130"/>
      <c r="EJ9" s="130"/>
      <c r="EK9" s="130"/>
      <c r="EL9" s="130"/>
      <c r="EM9" s="130"/>
      <c r="EN9" s="130"/>
      <c r="EO9" s="130"/>
      <c r="EP9" s="130"/>
      <c r="EQ9" s="130"/>
      <c r="ER9" s="130"/>
      <c r="ES9" s="130"/>
      <c r="ET9" s="130"/>
      <c r="EU9" s="130"/>
      <c r="EV9" s="130"/>
      <c r="EW9" s="130"/>
      <c r="EX9" s="130"/>
      <c r="EY9" s="130"/>
      <c r="EZ9" s="130"/>
      <c r="FA9" s="130"/>
      <c r="FB9" s="130"/>
      <c r="FC9" s="130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1"/>
      <c r="FZ9" s="129" t="s">
        <v>16</v>
      </c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1"/>
      <c r="ID9" s="129" t="s">
        <v>17</v>
      </c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  <c r="IR9" s="130"/>
      <c r="IS9" s="130"/>
      <c r="IT9" s="130"/>
      <c r="IU9" s="130"/>
      <c r="IV9" s="130"/>
      <c r="IW9" s="130"/>
      <c r="IX9" s="130"/>
      <c r="IY9" s="130"/>
      <c r="IZ9" s="130"/>
      <c r="JA9" s="130"/>
      <c r="JB9" s="130"/>
      <c r="JC9" s="130"/>
      <c r="JD9" s="130"/>
      <c r="JE9" s="130"/>
      <c r="JF9" s="130"/>
      <c r="JG9" s="130"/>
      <c r="JH9" s="130"/>
      <c r="JI9" s="130"/>
      <c r="JJ9" s="130"/>
      <c r="JK9" s="130"/>
      <c r="JL9" s="130"/>
      <c r="JM9" s="130"/>
      <c r="JN9" s="130"/>
      <c r="JO9" s="130"/>
      <c r="JP9" s="130"/>
      <c r="JQ9" s="130"/>
      <c r="JR9" s="130"/>
      <c r="JS9" s="130"/>
      <c r="JT9" s="130"/>
      <c r="JU9" s="130"/>
      <c r="JV9" s="131"/>
      <c r="JW9" s="129" t="s">
        <v>18</v>
      </c>
      <c r="JX9" s="130"/>
      <c r="JY9" s="130"/>
      <c r="JZ9" s="130"/>
      <c r="KA9" s="130"/>
      <c r="KB9" s="130"/>
      <c r="KC9" s="130"/>
      <c r="KD9" s="130"/>
      <c r="KE9" s="130"/>
      <c r="KF9" s="130"/>
      <c r="KG9" s="130"/>
      <c r="KH9" s="130"/>
      <c r="KI9" s="130"/>
      <c r="KJ9" s="130"/>
      <c r="KK9" s="130"/>
      <c r="KL9" s="130"/>
      <c r="KM9" s="130"/>
      <c r="KN9" s="130"/>
      <c r="KO9" s="130"/>
      <c r="KP9" s="130"/>
      <c r="KQ9" s="130"/>
      <c r="KR9" s="130"/>
      <c r="KS9" s="130"/>
      <c r="KT9" s="130"/>
      <c r="KU9" s="130"/>
      <c r="KV9" s="130"/>
      <c r="KW9" s="130"/>
      <c r="KX9" s="130"/>
      <c r="KY9" s="130"/>
      <c r="KZ9" s="130"/>
      <c r="LA9" s="130"/>
      <c r="LB9" s="130"/>
      <c r="LC9" s="130"/>
      <c r="LD9" s="130"/>
      <c r="LE9" s="130"/>
      <c r="LF9" s="130"/>
      <c r="LG9" s="130"/>
      <c r="LH9" s="130"/>
      <c r="LI9" s="130"/>
      <c r="LJ9" s="130"/>
      <c r="LK9" s="130"/>
      <c r="LL9" s="130"/>
      <c r="LM9" s="130"/>
      <c r="LN9" s="130"/>
      <c r="LO9" s="131"/>
      <c r="LP9" s="129" t="s">
        <v>19</v>
      </c>
      <c r="LQ9" s="130"/>
      <c r="LR9" s="130"/>
      <c r="LS9" s="130"/>
      <c r="LT9" s="130"/>
      <c r="LU9" s="130"/>
      <c r="LV9" s="130"/>
      <c r="LW9" s="130"/>
      <c r="LX9" s="130"/>
      <c r="LY9" s="130"/>
      <c r="LZ9" s="130"/>
      <c r="MA9" s="130"/>
      <c r="MB9" s="130"/>
      <c r="MC9" s="130"/>
      <c r="MD9" s="130"/>
      <c r="ME9" s="130"/>
      <c r="MF9" s="130"/>
      <c r="MG9" s="130"/>
      <c r="MH9" s="130"/>
      <c r="MI9" s="130"/>
      <c r="MJ9" s="130"/>
      <c r="MK9" s="130"/>
      <c r="ML9" s="130"/>
      <c r="MM9" s="130"/>
      <c r="MN9" s="130"/>
      <c r="MO9" s="130"/>
      <c r="MP9" s="130"/>
      <c r="MQ9" s="130"/>
      <c r="MR9" s="130"/>
      <c r="MS9" s="130"/>
      <c r="MT9" s="130"/>
      <c r="MU9" s="130"/>
      <c r="MV9" s="130"/>
      <c r="MW9" s="130"/>
      <c r="MX9" s="130"/>
      <c r="MY9" s="130"/>
      <c r="MZ9" s="130"/>
      <c r="NA9" s="130"/>
      <c r="NB9" s="130"/>
      <c r="NC9" s="130"/>
      <c r="ND9" s="130"/>
      <c r="NE9" s="130"/>
      <c r="NF9" s="130"/>
      <c r="NG9" s="130"/>
      <c r="NH9" s="131"/>
      <c r="NI9" s="3"/>
      <c r="NJ9" s="136" t="s">
        <v>20</v>
      </c>
      <c r="NK9" s="137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 x14ac:dyDescent="0.15">
      <c r="A10" s="2"/>
      <c r="B10" s="124" t="str">
        <f>データ!P6</f>
        <v>直営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6"/>
      <c r="AU10" s="108">
        <f>データ!Q6</f>
        <v>4</v>
      </c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10"/>
      <c r="CN10" s="124" t="str">
        <f>データ!R6</f>
        <v>-</v>
      </c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6"/>
      <c r="EG10" s="124" t="str">
        <f>データ!S6</f>
        <v>透</v>
      </c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6"/>
      <c r="FZ10" s="124" t="str">
        <f>データ!T6</f>
        <v>救</v>
      </c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6"/>
      <c r="ID10" s="108" t="str">
        <f>データ!AC6</f>
        <v>-</v>
      </c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  <c r="IW10" s="109"/>
      <c r="IX10" s="109"/>
      <c r="IY10" s="109"/>
      <c r="IZ10" s="109"/>
      <c r="JA10" s="109"/>
      <c r="JB10" s="109"/>
      <c r="JC10" s="109"/>
      <c r="JD10" s="109"/>
      <c r="JE10" s="109"/>
      <c r="JF10" s="109"/>
      <c r="JG10" s="109"/>
      <c r="JH10" s="109"/>
      <c r="JI10" s="109"/>
      <c r="JJ10" s="109"/>
      <c r="JK10" s="109"/>
      <c r="JL10" s="109"/>
      <c r="JM10" s="109"/>
      <c r="JN10" s="109"/>
      <c r="JO10" s="109"/>
      <c r="JP10" s="109"/>
      <c r="JQ10" s="109"/>
      <c r="JR10" s="109"/>
      <c r="JS10" s="109"/>
      <c r="JT10" s="109"/>
      <c r="JU10" s="109"/>
      <c r="JV10" s="110"/>
      <c r="JW10" s="108" t="str">
        <f>データ!AD6</f>
        <v>-</v>
      </c>
      <c r="JX10" s="109"/>
      <c r="JY10" s="109"/>
      <c r="JZ10" s="109"/>
      <c r="KA10" s="109"/>
      <c r="KB10" s="109"/>
      <c r="KC10" s="109"/>
      <c r="KD10" s="109"/>
      <c r="KE10" s="109"/>
      <c r="KF10" s="109"/>
      <c r="KG10" s="109"/>
      <c r="KH10" s="109"/>
      <c r="KI10" s="109"/>
      <c r="KJ10" s="109"/>
      <c r="KK10" s="109"/>
      <c r="KL10" s="109"/>
      <c r="KM10" s="109"/>
      <c r="KN10" s="109"/>
      <c r="KO10" s="109"/>
      <c r="KP10" s="109"/>
      <c r="KQ10" s="109"/>
      <c r="KR10" s="109"/>
      <c r="KS10" s="109"/>
      <c r="KT10" s="109"/>
      <c r="KU10" s="109"/>
      <c r="KV10" s="109"/>
      <c r="KW10" s="109"/>
      <c r="KX10" s="109"/>
      <c r="KY10" s="109"/>
      <c r="KZ10" s="109"/>
      <c r="LA10" s="109"/>
      <c r="LB10" s="109"/>
      <c r="LC10" s="109"/>
      <c r="LD10" s="109"/>
      <c r="LE10" s="109"/>
      <c r="LF10" s="109"/>
      <c r="LG10" s="109"/>
      <c r="LH10" s="109"/>
      <c r="LI10" s="109"/>
      <c r="LJ10" s="109"/>
      <c r="LK10" s="109"/>
      <c r="LL10" s="109"/>
      <c r="LM10" s="109"/>
      <c r="LN10" s="109"/>
      <c r="LO10" s="110"/>
      <c r="LP10" s="108">
        <f>データ!AE6</f>
        <v>60</v>
      </c>
      <c r="LQ10" s="109"/>
      <c r="LR10" s="109"/>
      <c r="LS10" s="109"/>
      <c r="LT10" s="109"/>
      <c r="LU10" s="109"/>
      <c r="LV10" s="109"/>
      <c r="LW10" s="109"/>
      <c r="LX10" s="109"/>
      <c r="LY10" s="109"/>
      <c r="LZ10" s="109"/>
      <c r="MA10" s="109"/>
      <c r="MB10" s="109"/>
      <c r="MC10" s="109"/>
      <c r="MD10" s="109"/>
      <c r="ME10" s="109"/>
      <c r="MF10" s="109"/>
      <c r="MG10" s="109"/>
      <c r="MH10" s="109"/>
      <c r="MI10" s="109"/>
      <c r="MJ10" s="109"/>
      <c r="MK10" s="109"/>
      <c r="ML10" s="109"/>
      <c r="MM10" s="109"/>
      <c r="MN10" s="109"/>
      <c r="MO10" s="109"/>
      <c r="MP10" s="109"/>
      <c r="MQ10" s="109"/>
      <c r="MR10" s="109"/>
      <c r="MS10" s="109"/>
      <c r="MT10" s="109"/>
      <c r="MU10" s="109"/>
      <c r="MV10" s="109"/>
      <c r="MW10" s="109"/>
      <c r="MX10" s="109"/>
      <c r="MY10" s="109"/>
      <c r="MZ10" s="109"/>
      <c r="NA10" s="109"/>
      <c r="NB10" s="109"/>
      <c r="NC10" s="109"/>
      <c r="ND10" s="109"/>
      <c r="NE10" s="109"/>
      <c r="NF10" s="109"/>
      <c r="NG10" s="109"/>
      <c r="NH10" s="110"/>
      <c r="NI10" s="2"/>
      <c r="NJ10" s="132" t="s">
        <v>22</v>
      </c>
      <c r="NK10" s="133"/>
      <c r="NL10" s="127" t="s">
        <v>23</v>
      </c>
      <c r="NM10" s="127"/>
      <c r="NN10" s="127"/>
      <c r="NO10" s="127"/>
      <c r="NP10" s="127"/>
      <c r="NQ10" s="127"/>
      <c r="NR10" s="127"/>
      <c r="NS10" s="127"/>
      <c r="NT10" s="127"/>
      <c r="NU10" s="127"/>
      <c r="NV10" s="127"/>
      <c r="NW10" s="128"/>
      <c r="NX10" s="3"/>
    </row>
    <row r="11" spans="1:388" ht="18.75" customHeight="1" x14ac:dyDescent="0.15">
      <c r="A11" s="2"/>
      <c r="B11" s="129" t="s">
        <v>24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1"/>
      <c r="AU11" s="129" t="s">
        <v>25</v>
      </c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1"/>
      <c r="CN11" s="129" t="s">
        <v>26</v>
      </c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1"/>
      <c r="EG11" s="129" t="s">
        <v>27</v>
      </c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1"/>
      <c r="FZ11" s="129" t="s">
        <v>28</v>
      </c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1"/>
      <c r="ID11" s="129" t="s">
        <v>29</v>
      </c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1"/>
      <c r="JW11" s="129" t="s">
        <v>30</v>
      </c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1"/>
      <c r="LP11" s="129" t="s">
        <v>31</v>
      </c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1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08">
        <f>データ!U6</f>
        <v>244431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10"/>
      <c r="AU12" s="108">
        <f>データ!V6</f>
        <v>4928</v>
      </c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10"/>
      <c r="CN12" s="124" t="str">
        <f>データ!W6</f>
        <v>第１種該当</v>
      </c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6"/>
      <c r="EG12" s="124" t="str">
        <f>データ!X6</f>
        <v>-</v>
      </c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6"/>
      <c r="FZ12" s="124" t="str">
        <f>データ!Y6</f>
        <v>２０：１</v>
      </c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6"/>
      <c r="ID12" s="108" t="str">
        <f>データ!AF6</f>
        <v>-</v>
      </c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  <c r="IR12" s="109"/>
      <c r="IS12" s="109"/>
      <c r="IT12" s="109"/>
      <c r="IU12" s="109"/>
      <c r="IV12" s="109"/>
      <c r="IW12" s="109"/>
      <c r="IX12" s="109"/>
      <c r="IY12" s="109"/>
      <c r="IZ12" s="109"/>
      <c r="JA12" s="109"/>
      <c r="JB12" s="109"/>
      <c r="JC12" s="109"/>
      <c r="JD12" s="109"/>
      <c r="JE12" s="109"/>
      <c r="JF12" s="109"/>
      <c r="JG12" s="109"/>
      <c r="JH12" s="109"/>
      <c r="JI12" s="109"/>
      <c r="JJ12" s="109"/>
      <c r="JK12" s="109"/>
      <c r="JL12" s="109"/>
      <c r="JM12" s="109"/>
      <c r="JN12" s="109"/>
      <c r="JO12" s="109"/>
      <c r="JP12" s="109"/>
      <c r="JQ12" s="109"/>
      <c r="JR12" s="109"/>
      <c r="JS12" s="109"/>
      <c r="JT12" s="109"/>
      <c r="JU12" s="109"/>
      <c r="JV12" s="110"/>
      <c r="JW12" s="108">
        <f>データ!AG6</f>
        <v>34</v>
      </c>
      <c r="JX12" s="109"/>
      <c r="JY12" s="109"/>
      <c r="JZ12" s="109"/>
      <c r="KA12" s="109"/>
      <c r="KB12" s="109"/>
      <c r="KC12" s="109"/>
      <c r="KD12" s="109"/>
      <c r="KE12" s="109"/>
      <c r="KF12" s="109"/>
      <c r="KG12" s="109"/>
      <c r="KH12" s="109"/>
      <c r="KI12" s="109"/>
      <c r="KJ12" s="109"/>
      <c r="KK12" s="109"/>
      <c r="KL12" s="109"/>
      <c r="KM12" s="109"/>
      <c r="KN12" s="109"/>
      <c r="KO12" s="109"/>
      <c r="KP12" s="109"/>
      <c r="KQ12" s="109"/>
      <c r="KR12" s="109"/>
      <c r="KS12" s="109"/>
      <c r="KT12" s="109"/>
      <c r="KU12" s="109"/>
      <c r="KV12" s="109"/>
      <c r="KW12" s="109"/>
      <c r="KX12" s="109"/>
      <c r="KY12" s="109"/>
      <c r="KZ12" s="109"/>
      <c r="LA12" s="109"/>
      <c r="LB12" s="109"/>
      <c r="LC12" s="109"/>
      <c r="LD12" s="109"/>
      <c r="LE12" s="109"/>
      <c r="LF12" s="109"/>
      <c r="LG12" s="109"/>
      <c r="LH12" s="109"/>
      <c r="LI12" s="109"/>
      <c r="LJ12" s="109"/>
      <c r="LK12" s="109"/>
      <c r="LL12" s="109"/>
      <c r="LM12" s="109"/>
      <c r="LN12" s="109"/>
      <c r="LO12" s="110"/>
      <c r="LP12" s="108">
        <f>データ!AH6</f>
        <v>34</v>
      </c>
      <c r="LQ12" s="109"/>
      <c r="LR12" s="109"/>
      <c r="LS12" s="109"/>
      <c r="LT12" s="109"/>
      <c r="LU12" s="109"/>
      <c r="LV12" s="109"/>
      <c r="LW12" s="109"/>
      <c r="LX12" s="109"/>
      <c r="LY12" s="109"/>
      <c r="LZ12" s="109"/>
      <c r="MA12" s="109"/>
      <c r="MB12" s="109"/>
      <c r="MC12" s="109"/>
      <c r="MD12" s="109"/>
      <c r="ME12" s="109"/>
      <c r="MF12" s="109"/>
      <c r="MG12" s="109"/>
      <c r="MH12" s="109"/>
      <c r="MI12" s="109"/>
      <c r="MJ12" s="109"/>
      <c r="MK12" s="109"/>
      <c r="ML12" s="109"/>
      <c r="MM12" s="109"/>
      <c r="MN12" s="109"/>
      <c r="MO12" s="109"/>
      <c r="MP12" s="109"/>
      <c r="MQ12" s="109"/>
      <c r="MR12" s="109"/>
      <c r="MS12" s="109"/>
      <c r="MT12" s="109"/>
      <c r="MU12" s="109"/>
      <c r="MV12" s="109"/>
      <c r="MW12" s="109"/>
      <c r="MX12" s="109"/>
      <c r="MY12" s="109"/>
      <c r="MZ12" s="109"/>
      <c r="NA12" s="109"/>
      <c r="NB12" s="109"/>
      <c r="NC12" s="109"/>
      <c r="ND12" s="109"/>
      <c r="NE12" s="109"/>
      <c r="NF12" s="109"/>
      <c r="NG12" s="109"/>
      <c r="NH12" s="110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11" t="s">
        <v>32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  <c r="HJ13" s="111"/>
      <c r="HK13" s="111"/>
      <c r="HL13" s="111"/>
      <c r="HM13" s="111"/>
      <c r="HN13" s="111"/>
      <c r="HO13" s="111"/>
      <c r="HP13" s="111"/>
      <c r="HQ13" s="111"/>
      <c r="HR13" s="111"/>
      <c r="HS13" s="111"/>
      <c r="HT13" s="111"/>
      <c r="HU13" s="111"/>
      <c r="HV13" s="111"/>
      <c r="HW13" s="111"/>
      <c r="HX13" s="111"/>
      <c r="HY13" s="111"/>
      <c r="HZ13" s="111"/>
      <c r="IA13" s="111"/>
      <c r="IB13" s="111"/>
      <c r="IC13" s="111"/>
      <c r="ID13" s="111"/>
      <c r="IE13" s="111"/>
      <c r="IF13" s="111"/>
      <c r="IG13" s="111"/>
      <c r="IH13" s="111"/>
      <c r="II13" s="111"/>
      <c r="IJ13" s="111"/>
      <c r="IK13" s="111"/>
      <c r="IL13" s="111"/>
      <c r="IM13" s="111"/>
      <c r="IN13" s="111"/>
      <c r="IO13" s="111"/>
      <c r="IP13" s="111"/>
      <c r="IQ13" s="111"/>
      <c r="IR13" s="111"/>
      <c r="IS13" s="111"/>
      <c r="IT13" s="111"/>
      <c r="IU13" s="111"/>
      <c r="IV13" s="111"/>
      <c r="IW13" s="111"/>
      <c r="IX13" s="111"/>
      <c r="IY13" s="111"/>
      <c r="IZ13" s="111"/>
      <c r="JA13" s="111"/>
      <c r="JB13" s="111"/>
      <c r="JC13" s="111"/>
      <c r="JD13" s="111"/>
      <c r="JE13" s="111"/>
      <c r="JF13" s="111"/>
      <c r="JG13" s="111"/>
      <c r="JH13" s="111"/>
      <c r="JI13" s="111"/>
      <c r="JJ13" s="111"/>
      <c r="JK13" s="111"/>
      <c r="JL13" s="111"/>
      <c r="JM13" s="111"/>
      <c r="JN13" s="111"/>
      <c r="JO13" s="111"/>
      <c r="JP13" s="111"/>
      <c r="JQ13" s="111"/>
      <c r="JR13" s="111"/>
      <c r="JS13" s="111"/>
      <c r="JT13" s="111"/>
      <c r="JU13" s="111"/>
      <c r="JV13" s="111"/>
      <c r="JW13" s="111"/>
      <c r="JX13" s="111"/>
      <c r="JY13" s="111"/>
      <c r="JZ13" s="111"/>
      <c r="KA13" s="111"/>
      <c r="KB13" s="111"/>
      <c r="KC13" s="111"/>
      <c r="KD13" s="111"/>
      <c r="KE13" s="111"/>
      <c r="KF13" s="111"/>
      <c r="KG13" s="111"/>
      <c r="KH13" s="111"/>
      <c r="KI13" s="111"/>
      <c r="KJ13" s="111"/>
      <c r="KK13" s="111"/>
      <c r="KL13" s="111"/>
      <c r="KM13" s="111"/>
      <c r="KN13" s="111"/>
      <c r="KO13" s="111"/>
      <c r="KP13" s="111"/>
      <c r="KQ13" s="111"/>
      <c r="KR13" s="111"/>
      <c r="KS13" s="111"/>
      <c r="KT13" s="111"/>
      <c r="KU13" s="111"/>
      <c r="KV13" s="111"/>
      <c r="KW13" s="111"/>
      <c r="KX13" s="111"/>
      <c r="KY13" s="111"/>
      <c r="KZ13" s="111"/>
      <c r="LA13" s="111"/>
      <c r="LB13" s="111"/>
      <c r="LC13" s="111"/>
      <c r="LD13" s="111"/>
      <c r="LE13" s="111"/>
      <c r="LF13" s="111"/>
      <c r="LG13" s="111"/>
      <c r="LH13" s="111"/>
      <c r="LI13" s="111"/>
      <c r="LJ13" s="111"/>
      <c r="LK13" s="111"/>
      <c r="LL13" s="111"/>
      <c r="LM13" s="111"/>
      <c r="LN13" s="111"/>
      <c r="LO13" s="111"/>
      <c r="LP13" s="111"/>
      <c r="LQ13" s="111"/>
      <c r="LR13" s="111"/>
      <c r="LS13" s="111"/>
      <c r="LT13" s="111"/>
      <c r="LU13" s="111"/>
      <c r="LV13" s="111"/>
      <c r="LW13" s="111"/>
      <c r="LX13" s="111"/>
      <c r="LY13" s="111"/>
      <c r="LZ13" s="111"/>
      <c r="MA13" s="111"/>
      <c r="MB13" s="111"/>
      <c r="MC13" s="111"/>
      <c r="MD13" s="111"/>
      <c r="ME13" s="111"/>
      <c r="MF13" s="111"/>
      <c r="MG13" s="111"/>
      <c r="MH13" s="111"/>
      <c r="MI13" s="111"/>
      <c r="MJ13" s="111"/>
      <c r="MK13" s="111"/>
      <c r="ML13" s="111"/>
      <c r="MM13" s="111"/>
      <c r="MN13" s="111"/>
      <c r="MO13" s="111"/>
      <c r="MP13" s="111"/>
      <c r="MQ13" s="111"/>
      <c r="MR13" s="111"/>
      <c r="MS13" s="111"/>
      <c r="MT13" s="111"/>
      <c r="MU13" s="111"/>
      <c r="MV13" s="111"/>
      <c r="MW13" s="111"/>
      <c r="MX13" s="111"/>
      <c r="MY13" s="111"/>
      <c r="MZ13" s="111"/>
      <c r="NA13" s="111"/>
      <c r="NB13" s="111"/>
      <c r="NC13" s="111"/>
      <c r="ND13" s="111"/>
      <c r="NE13" s="111"/>
      <c r="NF13" s="111"/>
      <c r="NG13" s="111"/>
      <c r="NH13" s="111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111" t="s">
        <v>33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  <c r="HJ14" s="111"/>
      <c r="HK14" s="111"/>
      <c r="HL14" s="111"/>
      <c r="HM14" s="111"/>
      <c r="HN14" s="111"/>
      <c r="HO14" s="111"/>
      <c r="HP14" s="111"/>
      <c r="HQ14" s="111"/>
      <c r="HR14" s="111"/>
      <c r="HS14" s="111"/>
      <c r="HT14" s="111"/>
      <c r="HU14" s="111"/>
      <c r="HV14" s="111"/>
      <c r="HW14" s="111"/>
      <c r="HX14" s="111"/>
      <c r="HY14" s="111"/>
      <c r="HZ14" s="111"/>
      <c r="IA14" s="111"/>
      <c r="IB14" s="111"/>
      <c r="IC14" s="111"/>
      <c r="ID14" s="111"/>
      <c r="IE14" s="111"/>
      <c r="IF14" s="111"/>
      <c r="IG14" s="111"/>
      <c r="IH14" s="111"/>
      <c r="II14" s="111"/>
      <c r="IJ14" s="111"/>
      <c r="IK14" s="111"/>
      <c r="IL14" s="111"/>
      <c r="IM14" s="111"/>
      <c r="IN14" s="111"/>
      <c r="IO14" s="111"/>
      <c r="IP14" s="111"/>
      <c r="IQ14" s="111"/>
      <c r="IR14" s="111"/>
      <c r="IS14" s="111"/>
      <c r="IT14" s="111"/>
      <c r="IU14" s="111"/>
      <c r="IV14" s="111"/>
      <c r="IW14" s="111"/>
      <c r="IX14" s="111"/>
      <c r="IY14" s="111"/>
      <c r="IZ14" s="111"/>
      <c r="JA14" s="111"/>
      <c r="JB14" s="111"/>
      <c r="JC14" s="111"/>
      <c r="JD14" s="111"/>
      <c r="JE14" s="111"/>
      <c r="JF14" s="111"/>
      <c r="JG14" s="111"/>
      <c r="JH14" s="111"/>
      <c r="JI14" s="111"/>
      <c r="JJ14" s="111"/>
      <c r="JK14" s="111"/>
      <c r="JL14" s="111"/>
      <c r="JM14" s="111"/>
      <c r="JN14" s="111"/>
      <c r="JO14" s="111"/>
      <c r="JP14" s="111"/>
      <c r="JQ14" s="111"/>
      <c r="JR14" s="111"/>
      <c r="JS14" s="111"/>
      <c r="JT14" s="111"/>
      <c r="JU14" s="111"/>
      <c r="JV14" s="111"/>
      <c r="JW14" s="111"/>
      <c r="JX14" s="111"/>
      <c r="JY14" s="111"/>
      <c r="JZ14" s="111"/>
      <c r="KA14" s="111"/>
      <c r="KB14" s="111"/>
      <c r="KC14" s="111"/>
      <c r="KD14" s="111"/>
      <c r="KE14" s="111"/>
      <c r="KF14" s="111"/>
      <c r="KG14" s="111"/>
      <c r="KH14" s="111"/>
      <c r="KI14" s="111"/>
      <c r="KJ14" s="111"/>
      <c r="KK14" s="111"/>
      <c r="KL14" s="111"/>
      <c r="KM14" s="111"/>
      <c r="KN14" s="111"/>
      <c r="KO14" s="111"/>
      <c r="KP14" s="111"/>
      <c r="KQ14" s="111"/>
      <c r="KR14" s="111"/>
      <c r="KS14" s="111"/>
      <c r="KT14" s="111"/>
      <c r="KU14" s="111"/>
      <c r="KV14" s="111"/>
      <c r="KW14" s="111"/>
      <c r="KX14" s="111"/>
      <c r="KY14" s="111"/>
      <c r="KZ14" s="111"/>
      <c r="LA14" s="111"/>
      <c r="LB14" s="111"/>
      <c r="LC14" s="111"/>
      <c r="LD14" s="111"/>
      <c r="LE14" s="111"/>
      <c r="LF14" s="111"/>
      <c r="LG14" s="111"/>
      <c r="LH14" s="111"/>
      <c r="LI14" s="111"/>
      <c r="LJ14" s="111"/>
      <c r="LK14" s="111"/>
      <c r="LL14" s="111"/>
      <c r="LM14" s="111"/>
      <c r="LN14" s="111"/>
      <c r="LO14" s="111"/>
      <c r="LP14" s="111"/>
      <c r="LQ14" s="111"/>
      <c r="LR14" s="111"/>
      <c r="LS14" s="111"/>
      <c r="LT14" s="111"/>
      <c r="LU14" s="111"/>
      <c r="LV14" s="111"/>
      <c r="LW14" s="111"/>
      <c r="LX14" s="111"/>
      <c r="LY14" s="111"/>
      <c r="LZ14" s="111"/>
      <c r="MA14" s="111"/>
      <c r="MB14" s="111"/>
      <c r="MC14" s="111"/>
      <c r="MD14" s="111"/>
      <c r="ME14" s="111"/>
      <c r="MF14" s="111"/>
      <c r="MG14" s="111"/>
      <c r="MH14" s="111"/>
      <c r="MI14" s="111"/>
      <c r="MJ14" s="111"/>
      <c r="MK14" s="111"/>
      <c r="ML14" s="111"/>
      <c r="MM14" s="111"/>
      <c r="MN14" s="111"/>
      <c r="MO14" s="111"/>
      <c r="MP14" s="111"/>
      <c r="MQ14" s="111"/>
      <c r="MR14" s="111"/>
      <c r="MS14" s="111"/>
      <c r="MT14" s="111"/>
      <c r="MU14" s="111"/>
      <c r="MV14" s="111"/>
      <c r="MW14" s="111"/>
      <c r="MX14" s="111"/>
      <c r="MY14" s="111"/>
      <c r="MZ14" s="111"/>
      <c r="NA14" s="111"/>
      <c r="NB14" s="111"/>
      <c r="NC14" s="111"/>
      <c r="ND14" s="111"/>
      <c r="NE14" s="111"/>
      <c r="NF14" s="111"/>
      <c r="NG14" s="111"/>
      <c r="NH14" s="111"/>
      <c r="NI14" s="5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15">
      <c r="A16" s="7"/>
      <c r="B16" s="8"/>
      <c r="C16" s="9"/>
      <c r="D16" s="9"/>
      <c r="E16" s="9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9"/>
      <c r="NF16" s="9"/>
      <c r="NG16" s="9"/>
      <c r="NH16" s="10"/>
      <c r="NI16" s="2"/>
      <c r="NJ16" s="112" t="s">
        <v>36</v>
      </c>
      <c r="NK16" s="113"/>
      <c r="NL16" s="113"/>
      <c r="NM16" s="113"/>
      <c r="NN16" s="114"/>
      <c r="NO16" s="115" t="s">
        <v>37</v>
      </c>
      <c r="NP16" s="116"/>
      <c r="NQ16" s="116"/>
      <c r="NR16" s="116"/>
      <c r="NS16" s="117"/>
      <c r="NT16" s="115" t="s">
        <v>38</v>
      </c>
      <c r="NU16" s="116"/>
      <c r="NV16" s="116"/>
      <c r="NW16" s="116"/>
      <c r="NX16" s="117"/>
    </row>
    <row r="17" spans="1:393" ht="13.5" customHeight="1" x14ac:dyDescent="0.15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1" t="s">
        <v>39</v>
      </c>
      <c r="NK17" s="122"/>
      <c r="NL17" s="122"/>
      <c r="NM17" s="122"/>
      <c r="NN17" s="123"/>
      <c r="NO17" s="118"/>
      <c r="NP17" s="119"/>
      <c r="NQ17" s="119"/>
      <c r="NR17" s="119"/>
      <c r="NS17" s="120"/>
      <c r="NT17" s="118"/>
      <c r="NU17" s="119"/>
      <c r="NV17" s="119"/>
      <c r="NW17" s="119"/>
      <c r="NX17" s="12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0" t="s">
        <v>40</v>
      </c>
      <c r="NK18" s="101"/>
      <c r="NL18" s="101"/>
      <c r="NM18" s="104" t="s">
        <v>41</v>
      </c>
      <c r="NN18" s="105"/>
      <c r="NO18" s="100" t="s">
        <v>40</v>
      </c>
      <c r="NP18" s="101"/>
      <c r="NQ18" s="101"/>
      <c r="NR18" s="104" t="s">
        <v>41</v>
      </c>
      <c r="NS18" s="105"/>
      <c r="NT18" s="100" t="s">
        <v>40</v>
      </c>
      <c r="NU18" s="101"/>
      <c r="NV18" s="101"/>
      <c r="NW18" s="104" t="s">
        <v>41</v>
      </c>
      <c r="NX18" s="10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2"/>
      <c r="NK19" s="103"/>
      <c r="NL19" s="103"/>
      <c r="NM19" s="106"/>
      <c r="NN19" s="107"/>
      <c r="NO19" s="102"/>
      <c r="NP19" s="103"/>
      <c r="NQ19" s="103"/>
      <c r="NR19" s="106"/>
      <c r="NS19" s="107"/>
      <c r="NT19" s="102"/>
      <c r="NU19" s="103"/>
      <c r="NV19" s="103"/>
      <c r="NW19" s="106"/>
      <c r="NX19" s="10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97" t="s">
        <v>179</v>
      </c>
      <c r="NK22" s="98"/>
      <c r="NL22" s="98"/>
      <c r="NM22" s="98"/>
      <c r="NN22" s="98"/>
      <c r="NO22" s="98"/>
      <c r="NP22" s="98"/>
      <c r="NQ22" s="98"/>
      <c r="NR22" s="98"/>
      <c r="NS22" s="98"/>
      <c r="NT22" s="98"/>
      <c r="NU22" s="98"/>
      <c r="NV22" s="98"/>
      <c r="NW22" s="98"/>
      <c r="NX22" s="99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1"/>
      <c r="NK23" s="92"/>
      <c r="NL23" s="92"/>
      <c r="NM23" s="92"/>
      <c r="NN23" s="92"/>
      <c r="NO23" s="92"/>
      <c r="NP23" s="92"/>
      <c r="NQ23" s="92"/>
      <c r="NR23" s="92"/>
      <c r="NS23" s="92"/>
      <c r="NT23" s="92"/>
      <c r="NU23" s="92"/>
      <c r="NV23" s="92"/>
      <c r="NW23" s="92"/>
      <c r="NX23" s="93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1"/>
      <c r="NK24" s="92"/>
      <c r="NL24" s="92"/>
      <c r="NM24" s="92"/>
      <c r="NN24" s="92"/>
      <c r="NO24" s="92"/>
      <c r="NP24" s="92"/>
      <c r="NQ24" s="92"/>
      <c r="NR24" s="92"/>
      <c r="NS24" s="92"/>
      <c r="NT24" s="92"/>
      <c r="NU24" s="92"/>
      <c r="NV24" s="92"/>
      <c r="NW24" s="92"/>
      <c r="NX24" s="93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1"/>
      <c r="NK25" s="92"/>
      <c r="NL25" s="92"/>
      <c r="NM25" s="92"/>
      <c r="NN25" s="92"/>
      <c r="NO25" s="92"/>
      <c r="NP25" s="92"/>
      <c r="NQ25" s="92"/>
      <c r="NR25" s="92"/>
      <c r="NS25" s="92"/>
      <c r="NT25" s="92"/>
      <c r="NU25" s="92"/>
      <c r="NV25" s="92"/>
      <c r="NW25" s="92"/>
      <c r="NX25" s="93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1"/>
      <c r="NK26" s="92"/>
      <c r="NL26" s="92"/>
      <c r="NM26" s="92"/>
      <c r="NN26" s="92"/>
      <c r="NO26" s="92"/>
      <c r="NP26" s="92"/>
      <c r="NQ26" s="92"/>
      <c r="NR26" s="92"/>
      <c r="NS26" s="92"/>
      <c r="NT26" s="92"/>
      <c r="NU26" s="92"/>
      <c r="NV26" s="92"/>
      <c r="NW26" s="92"/>
      <c r="NX26" s="93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1"/>
      <c r="NK27" s="92"/>
      <c r="NL27" s="92"/>
      <c r="NM27" s="92"/>
      <c r="NN27" s="92"/>
      <c r="NO27" s="92"/>
      <c r="NP27" s="92"/>
      <c r="NQ27" s="92"/>
      <c r="NR27" s="92"/>
      <c r="NS27" s="92"/>
      <c r="NT27" s="92"/>
      <c r="NU27" s="92"/>
      <c r="NV27" s="92"/>
      <c r="NW27" s="92"/>
      <c r="NX27" s="93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1"/>
      <c r="NK28" s="92"/>
      <c r="NL28" s="92"/>
      <c r="NM28" s="92"/>
      <c r="NN28" s="92"/>
      <c r="NO28" s="92"/>
      <c r="NP28" s="92"/>
      <c r="NQ28" s="92"/>
      <c r="NR28" s="92"/>
      <c r="NS28" s="92"/>
      <c r="NT28" s="92"/>
      <c r="NU28" s="92"/>
      <c r="NV28" s="92"/>
      <c r="NW28" s="92"/>
      <c r="NX28" s="93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1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3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1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2"/>
      <c r="NX30" s="93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1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2"/>
      <c r="NX31" s="93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H30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R01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R02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R03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R04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H30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R01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R02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R03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R04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H30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R01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R02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R03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R04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H30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R01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R02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R03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R04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1"/>
      <c r="NK32" s="92"/>
      <c r="NL32" s="92"/>
      <c r="NM32" s="92"/>
      <c r="NN32" s="92"/>
      <c r="NO32" s="92"/>
      <c r="NP32" s="92"/>
      <c r="NQ32" s="92"/>
      <c r="NR32" s="92"/>
      <c r="NS32" s="92"/>
      <c r="NT32" s="92"/>
      <c r="NU32" s="92"/>
      <c r="NV32" s="92"/>
      <c r="NW32" s="92"/>
      <c r="NX32" s="93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93.2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100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100.7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106.9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104.9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65.599999999999994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66.2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70.400000000000006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71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62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59.9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60.7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64.400000000000006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64.8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56.1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58.1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64.2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61.3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56.5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51.1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1"/>
      <c r="NK33" s="92"/>
      <c r="NL33" s="92"/>
      <c r="NM33" s="92"/>
      <c r="NN33" s="92"/>
      <c r="NO33" s="92"/>
      <c r="NP33" s="92"/>
      <c r="NQ33" s="92"/>
      <c r="NR33" s="92"/>
      <c r="NS33" s="92"/>
      <c r="NT33" s="92"/>
      <c r="NU33" s="92"/>
      <c r="NV33" s="92"/>
      <c r="NW33" s="92"/>
      <c r="NX33" s="93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97.5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97.7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100.7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103.6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101.9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77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77.099999999999994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73.8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75.5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74.599999999999994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73.2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73.2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69.900000000000006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71.599999999999994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70.8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66.900000000000006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66.099999999999994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62.3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62.1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60.2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94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5"/>
      <c r="NX34" s="96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180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H30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R01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R02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R03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R04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H30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R01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R02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R03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R04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H30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R01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R02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R03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R04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H30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R01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R02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R03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R04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1" t="s">
        <v>178</v>
      </c>
      <c r="NK54" s="92"/>
      <c r="NL54" s="92"/>
      <c r="NM54" s="92"/>
      <c r="NN54" s="92"/>
      <c r="NO54" s="92"/>
      <c r="NP54" s="92"/>
      <c r="NQ54" s="92"/>
      <c r="NR54" s="92"/>
      <c r="NS54" s="92"/>
      <c r="NT54" s="92"/>
      <c r="NU54" s="92"/>
      <c r="NV54" s="92"/>
      <c r="NW54" s="92"/>
      <c r="NX54" s="93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22313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21160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22186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22996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21697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7893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7775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7363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8129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8699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91.4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92.1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93.7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90.4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101.5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12.4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12.1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12.5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11.3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10.8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1"/>
      <c r="NK55" s="92"/>
      <c r="NL55" s="92"/>
      <c r="NM55" s="92"/>
      <c r="NN55" s="92"/>
      <c r="NO55" s="92"/>
      <c r="NP55" s="92"/>
      <c r="NQ55" s="92"/>
      <c r="NR55" s="92"/>
      <c r="NS55" s="92"/>
      <c r="NT55" s="92"/>
      <c r="NU55" s="92"/>
      <c r="NV55" s="92"/>
      <c r="NW55" s="92"/>
      <c r="NX55" s="93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25711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26415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27227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28176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29348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9060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9135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9509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9548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9992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71.099999999999994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72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77.7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75.7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75.400000000000006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16.5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16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15.7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14.6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15.1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1"/>
      <c r="NK56" s="92"/>
      <c r="NL56" s="92"/>
      <c r="NM56" s="92"/>
      <c r="NN56" s="92"/>
      <c r="NO56" s="92"/>
      <c r="NP56" s="92"/>
      <c r="NQ56" s="92"/>
      <c r="NR56" s="92"/>
      <c r="NS56" s="92"/>
      <c r="NT56" s="92"/>
      <c r="NU56" s="92"/>
      <c r="NV56" s="92"/>
      <c r="NW56" s="92"/>
      <c r="NX56" s="93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1"/>
      <c r="NK57" s="92"/>
      <c r="NL57" s="92"/>
      <c r="NM57" s="92"/>
      <c r="NN57" s="92"/>
      <c r="NO57" s="92"/>
      <c r="NP57" s="92"/>
      <c r="NQ57" s="92"/>
      <c r="NR57" s="92"/>
      <c r="NS57" s="92"/>
      <c r="NT57" s="92"/>
      <c r="NU57" s="92"/>
      <c r="NV57" s="92"/>
      <c r="NW57" s="92"/>
      <c r="NX57" s="93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1"/>
      <c r="NK58" s="92"/>
      <c r="NL58" s="92"/>
      <c r="NM58" s="92"/>
      <c r="NN58" s="92"/>
      <c r="NO58" s="92"/>
      <c r="NP58" s="92"/>
      <c r="NQ58" s="92"/>
      <c r="NR58" s="92"/>
      <c r="NS58" s="92"/>
      <c r="NT58" s="92"/>
      <c r="NU58" s="92"/>
      <c r="NV58" s="92"/>
      <c r="NW58" s="92"/>
      <c r="NX58" s="93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1"/>
      <c r="NK59" s="92"/>
      <c r="NL59" s="92"/>
      <c r="NM59" s="92"/>
      <c r="NN59" s="92"/>
      <c r="NO59" s="92"/>
      <c r="NP59" s="92"/>
      <c r="NQ59" s="92"/>
      <c r="NR59" s="92"/>
      <c r="NS59" s="92"/>
      <c r="NT59" s="92"/>
      <c r="NU59" s="92"/>
      <c r="NV59" s="92"/>
      <c r="NW59" s="92"/>
      <c r="NX59" s="93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1"/>
      <c r="NK60" s="92"/>
      <c r="NL60" s="92"/>
      <c r="NM60" s="92"/>
      <c r="NN60" s="92"/>
      <c r="NO60" s="92"/>
      <c r="NP60" s="92"/>
      <c r="NQ60" s="92"/>
      <c r="NR60" s="92"/>
      <c r="NS60" s="92"/>
      <c r="NT60" s="92"/>
      <c r="NU60" s="92"/>
      <c r="NV60" s="92"/>
      <c r="NW60" s="92"/>
      <c r="NX60" s="93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1"/>
      <c r="NK61" s="92"/>
      <c r="NL61" s="92"/>
      <c r="NM61" s="92"/>
      <c r="NN61" s="92"/>
      <c r="NO61" s="92"/>
      <c r="NP61" s="92"/>
      <c r="NQ61" s="92"/>
      <c r="NR61" s="92"/>
      <c r="NS61" s="92"/>
      <c r="NT61" s="92"/>
      <c r="NU61" s="92"/>
      <c r="NV61" s="92"/>
      <c r="NW61" s="92"/>
      <c r="NX61" s="93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75" t="s">
        <v>86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1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3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1"/>
      <c r="NK63" s="92"/>
      <c r="NL63" s="92"/>
      <c r="NM63" s="92"/>
      <c r="NN63" s="92"/>
      <c r="NO63" s="92"/>
      <c r="NP63" s="92"/>
      <c r="NQ63" s="92"/>
      <c r="NR63" s="92"/>
      <c r="NS63" s="92"/>
      <c r="NT63" s="92"/>
      <c r="NU63" s="92"/>
      <c r="NV63" s="92"/>
      <c r="NW63" s="92"/>
      <c r="NX63" s="93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1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2"/>
      <c r="NX64" s="93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1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2"/>
      <c r="NX65" s="93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1"/>
      <c r="NK66" s="92"/>
      <c r="NL66" s="92"/>
      <c r="NM66" s="92"/>
      <c r="NN66" s="92"/>
      <c r="NO66" s="92"/>
      <c r="NP66" s="92"/>
      <c r="NQ66" s="92"/>
      <c r="NR66" s="92"/>
      <c r="NS66" s="92"/>
      <c r="NT66" s="92"/>
      <c r="NU66" s="92"/>
      <c r="NV66" s="92"/>
      <c r="NW66" s="92"/>
      <c r="NX66" s="93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94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5"/>
      <c r="NX67" s="96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87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181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H30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R01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R02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R03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R04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H30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R01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R02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R03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R04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H30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R01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R02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R03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R04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H30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R01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R02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R03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R04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15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128.30000000000001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121.7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121.7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110.1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108.4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66.900000000000006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66.099999999999994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68.099999999999994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69.900000000000006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71.400000000000006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84.4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89.4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92.5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92.8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89.1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25601967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25825533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25934950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26019650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26155500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15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117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118.8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136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131.30000000000001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133.6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56.1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56.4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56.9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58.3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59.2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73.2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73.400000000000006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72.5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72.3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38744035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40117620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42330999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43068047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44341948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15">
      <c r="B85" s="64" t="s">
        <v>88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8ssKkelytC9H6z6RJicOJUazsUh+MFdjefmi7BvV+kfDiFAkEgDpGizHB6HG8apb6BiWYzHC3etjRbopVNorOQ==" saltValue="ZeszznD+qw7vuhCBB/CoYA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2" t="s">
        <v>109</v>
      </c>
      <c r="AJ4" s="153"/>
      <c r="AK4" s="153"/>
      <c r="AL4" s="153"/>
      <c r="AM4" s="153"/>
      <c r="AN4" s="153"/>
      <c r="AO4" s="153"/>
      <c r="AP4" s="153"/>
      <c r="AQ4" s="153"/>
      <c r="AR4" s="153"/>
      <c r="AS4" s="154"/>
      <c r="AT4" s="151" t="s">
        <v>110</v>
      </c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1" t="s">
        <v>111</v>
      </c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2" t="s">
        <v>112</v>
      </c>
      <c r="BQ4" s="153"/>
      <c r="BR4" s="153"/>
      <c r="BS4" s="153"/>
      <c r="BT4" s="153"/>
      <c r="BU4" s="153"/>
      <c r="BV4" s="153"/>
      <c r="BW4" s="153"/>
      <c r="BX4" s="153"/>
      <c r="BY4" s="153"/>
      <c r="BZ4" s="154"/>
      <c r="CA4" s="150" t="s">
        <v>113</v>
      </c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1" t="s">
        <v>114</v>
      </c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 t="s">
        <v>115</v>
      </c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 t="s">
        <v>116</v>
      </c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1" t="s">
        <v>117</v>
      </c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2" t="s">
        <v>118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4"/>
      <c r="EO4" s="150" t="s">
        <v>119</v>
      </c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 t="s">
        <v>120</v>
      </c>
      <c r="FA4" s="150"/>
      <c r="FB4" s="150"/>
      <c r="FC4" s="150"/>
      <c r="FD4" s="150"/>
      <c r="FE4" s="150"/>
      <c r="FF4" s="150"/>
      <c r="FG4" s="150"/>
      <c r="FH4" s="150"/>
      <c r="FI4" s="150"/>
      <c r="FJ4" s="150"/>
    </row>
    <row r="5" spans="1:166" x14ac:dyDescent="0.15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156</v>
      </c>
      <c r="AV5" s="49" t="s">
        <v>147</v>
      </c>
      <c r="AW5" s="49" t="s">
        <v>148</v>
      </c>
      <c r="AX5" s="49" t="s">
        <v>149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156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156</v>
      </c>
      <c r="BR5" s="49" t="s">
        <v>147</v>
      </c>
      <c r="BS5" s="49" t="s">
        <v>148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145</v>
      </c>
      <c r="CB5" s="49" t="s">
        <v>156</v>
      </c>
      <c r="CC5" s="49" t="s">
        <v>147</v>
      </c>
      <c r="CD5" s="49" t="s">
        <v>148</v>
      </c>
      <c r="CE5" s="49" t="s">
        <v>149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156</v>
      </c>
      <c r="CN5" s="49" t="s">
        <v>147</v>
      </c>
      <c r="CO5" s="49" t="s">
        <v>148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156</v>
      </c>
      <c r="CY5" s="49" t="s">
        <v>147</v>
      </c>
      <c r="CZ5" s="49" t="s">
        <v>148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156</v>
      </c>
      <c r="DJ5" s="49" t="s">
        <v>147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156</v>
      </c>
      <c r="DU5" s="49" t="s">
        <v>147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156</v>
      </c>
      <c r="EF5" s="49" t="s">
        <v>147</v>
      </c>
      <c r="EG5" s="49" t="s">
        <v>148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145</v>
      </c>
      <c r="EP5" s="49" t="s">
        <v>156</v>
      </c>
      <c r="EQ5" s="49" t="s">
        <v>147</v>
      </c>
      <c r="ER5" s="49" t="s">
        <v>148</v>
      </c>
      <c r="ES5" s="49" t="s">
        <v>149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157</v>
      </c>
      <c r="EZ5" s="49" t="s">
        <v>145</v>
      </c>
      <c r="FA5" s="49" t="s">
        <v>156</v>
      </c>
      <c r="FB5" s="49" t="s">
        <v>147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15">
      <c r="A6" s="35" t="s">
        <v>158</v>
      </c>
      <c r="B6" s="50">
        <f>B8</f>
        <v>2022</v>
      </c>
      <c r="C6" s="50">
        <f t="shared" ref="C6:M6" si="2">C8</f>
        <v>12025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2</v>
      </c>
      <c r="H6" s="147" t="str">
        <f>IF(H8&lt;&gt;I8,H8,"")&amp;IF(I8&lt;&gt;J8,I8,"")&amp;"　"&amp;J8</f>
        <v>北海道函館市　市立函館恵山病院</v>
      </c>
      <c r="I6" s="148"/>
      <c r="J6" s="149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50床以上～100床未満</v>
      </c>
      <c r="O6" s="50" t="str">
        <f>O8</f>
        <v>自治体職員 学術・研究機関出身</v>
      </c>
      <c r="P6" s="50" t="str">
        <f>P8</f>
        <v>直営</v>
      </c>
      <c r="Q6" s="51">
        <f t="shared" ref="Q6:AH6" si="3">Q8</f>
        <v>4</v>
      </c>
      <c r="R6" s="50" t="str">
        <f t="shared" si="3"/>
        <v>-</v>
      </c>
      <c r="S6" s="50" t="str">
        <f t="shared" si="3"/>
        <v>透</v>
      </c>
      <c r="T6" s="50" t="str">
        <f t="shared" si="3"/>
        <v>救</v>
      </c>
      <c r="U6" s="51">
        <f>U8</f>
        <v>244431</v>
      </c>
      <c r="V6" s="51">
        <f>V8</f>
        <v>4928</v>
      </c>
      <c r="W6" s="50" t="str">
        <f>W8</f>
        <v>第１種該当</v>
      </c>
      <c r="X6" s="50" t="str">
        <f t="shared" ref="X6" si="4">X8</f>
        <v>-</v>
      </c>
      <c r="Y6" s="50" t="str">
        <f t="shared" si="3"/>
        <v>２０：１</v>
      </c>
      <c r="Z6" s="51" t="str">
        <f t="shared" si="3"/>
        <v>-</v>
      </c>
      <c r="AA6" s="51">
        <f t="shared" si="3"/>
        <v>60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60</v>
      </c>
      <c r="AF6" s="51" t="str">
        <f t="shared" si="3"/>
        <v>-</v>
      </c>
      <c r="AG6" s="51">
        <f t="shared" si="3"/>
        <v>34</v>
      </c>
      <c r="AH6" s="51">
        <f t="shared" si="3"/>
        <v>34</v>
      </c>
      <c r="AI6" s="52">
        <f>IF(AI8="-",NA(),AI8)</f>
        <v>93.2</v>
      </c>
      <c r="AJ6" s="52">
        <f t="shared" ref="AJ6:AR6" si="5">IF(AJ8="-",NA(),AJ8)</f>
        <v>100</v>
      </c>
      <c r="AK6" s="52">
        <f t="shared" si="5"/>
        <v>100.7</v>
      </c>
      <c r="AL6" s="52">
        <f t="shared" si="5"/>
        <v>106.9</v>
      </c>
      <c r="AM6" s="52">
        <f t="shared" si="5"/>
        <v>104.9</v>
      </c>
      <c r="AN6" s="52">
        <f t="shared" si="5"/>
        <v>97.5</v>
      </c>
      <c r="AO6" s="52">
        <f t="shared" si="5"/>
        <v>97.7</v>
      </c>
      <c r="AP6" s="52">
        <f t="shared" si="5"/>
        <v>100.7</v>
      </c>
      <c r="AQ6" s="52">
        <f t="shared" si="5"/>
        <v>103.6</v>
      </c>
      <c r="AR6" s="52">
        <f t="shared" si="5"/>
        <v>101.9</v>
      </c>
      <c r="AS6" s="52" t="str">
        <f>IF(AS8="-","【-】","【"&amp;SUBSTITUTE(TEXT(AS8,"#,##0.0"),"-","△")&amp;"】")</f>
        <v>【103.5】</v>
      </c>
      <c r="AT6" s="52">
        <f>IF(AT8="-",NA(),AT8)</f>
        <v>65.599999999999994</v>
      </c>
      <c r="AU6" s="52">
        <f t="shared" ref="AU6:BC6" si="6">IF(AU8="-",NA(),AU8)</f>
        <v>66.2</v>
      </c>
      <c r="AV6" s="52">
        <f t="shared" si="6"/>
        <v>70.400000000000006</v>
      </c>
      <c r="AW6" s="52">
        <f t="shared" si="6"/>
        <v>71</v>
      </c>
      <c r="AX6" s="52">
        <f t="shared" si="6"/>
        <v>62</v>
      </c>
      <c r="AY6" s="52">
        <f t="shared" si="6"/>
        <v>77</v>
      </c>
      <c r="AZ6" s="52">
        <f t="shared" si="6"/>
        <v>77.099999999999994</v>
      </c>
      <c r="BA6" s="52">
        <f t="shared" si="6"/>
        <v>73.8</v>
      </c>
      <c r="BB6" s="52">
        <f t="shared" si="6"/>
        <v>75.5</v>
      </c>
      <c r="BC6" s="52">
        <f t="shared" si="6"/>
        <v>74.599999999999994</v>
      </c>
      <c r="BD6" s="52" t="str">
        <f>IF(BD8="-","【-】","【"&amp;SUBSTITUTE(TEXT(BD8,"#,##0.0"),"-","△")&amp;"】")</f>
        <v>【86.4】</v>
      </c>
      <c r="BE6" s="52">
        <f>IF(BE8="-",NA(),BE8)</f>
        <v>59.9</v>
      </c>
      <c r="BF6" s="52">
        <f t="shared" ref="BF6:BN6" si="7">IF(BF8="-",NA(),BF8)</f>
        <v>60.7</v>
      </c>
      <c r="BG6" s="52">
        <f t="shared" si="7"/>
        <v>64.400000000000006</v>
      </c>
      <c r="BH6" s="52">
        <f t="shared" si="7"/>
        <v>64.8</v>
      </c>
      <c r="BI6" s="52">
        <f t="shared" si="7"/>
        <v>56.1</v>
      </c>
      <c r="BJ6" s="52">
        <f t="shared" si="7"/>
        <v>73.2</v>
      </c>
      <c r="BK6" s="52">
        <f t="shared" si="7"/>
        <v>73.2</v>
      </c>
      <c r="BL6" s="52">
        <f t="shared" si="7"/>
        <v>69.900000000000006</v>
      </c>
      <c r="BM6" s="52">
        <f t="shared" si="7"/>
        <v>71.599999999999994</v>
      </c>
      <c r="BN6" s="52">
        <f t="shared" si="7"/>
        <v>70.8</v>
      </c>
      <c r="BO6" s="52" t="str">
        <f>IF(BO8="-","【-】","【"&amp;SUBSTITUTE(TEXT(BO8,"#,##0.0"),"-","△")&amp;"】")</f>
        <v>【83.7】</v>
      </c>
      <c r="BP6" s="52">
        <f>IF(BP8="-",NA(),BP8)</f>
        <v>58.1</v>
      </c>
      <c r="BQ6" s="52">
        <f t="shared" ref="BQ6:BY6" si="8">IF(BQ8="-",NA(),BQ8)</f>
        <v>64.2</v>
      </c>
      <c r="BR6" s="52">
        <f t="shared" si="8"/>
        <v>61.3</v>
      </c>
      <c r="BS6" s="52">
        <f t="shared" si="8"/>
        <v>56.5</v>
      </c>
      <c r="BT6" s="52">
        <f t="shared" si="8"/>
        <v>51.1</v>
      </c>
      <c r="BU6" s="52">
        <f t="shared" si="8"/>
        <v>66.900000000000006</v>
      </c>
      <c r="BV6" s="52">
        <f t="shared" si="8"/>
        <v>66.099999999999994</v>
      </c>
      <c r="BW6" s="52">
        <f t="shared" si="8"/>
        <v>62.3</v>
      </c>
      <c r="BX6" s="52">
        <f t="shared" si="8"/>
        <v>62.1</v>
      </c>
      <c r="BY6" s="52">
        <f t="shared" si="8"/>
        <v>60.2</v>
      </c>
      <c r="BZ6" s="52" t="str">
        <f>IF(BZ8="-","【-】","【"&amp;SUBSTITUTE(TEXT(BZ8,"#,##0.0"),"-","△")&amp;"】")</f>
        <v>【66.8】</v>
      </c>
      <c r="CA6" s="53">
        <f>IF(CA8="-",NA(),CA8)</f>
        <v>22313</v>
      </c>
      <c r="CB6" s="53">
        <f t="shared" ref="CB6:CJ6" si="9">IF(CB8="-",NA(),CB8)</f>
        <v>21160</v>
      </c>
      <c r="CC6" s="53">
        <f t="shared" si="9"/>
        <v>22186</v>
      </c>
      <c r="CD6" s="53">
        <f t="shared" si="9"/>
        <v>22996</v>
      </c>
      <c r="CE6" s="53">
        <f t="shared" si="9"/>
        <v>21697</v>
      </c>
      <c r="CF6" s="53">
        <f t="shared" si="9"/>
        <v>25711</v>
      </c>
      <c r="CG6" s="53">
        <f t="shared" si="9"/>
        <v>26415</v>
      </c>
      <c r="CH6" s="53">
        <f t="shared" si="9"/>
        <v>27227</v>
      </c>
      <c r="CI6" s="53">
        <f t="shared" si="9"/>
        <v>28176</v>
      </c>
      <c r="CJ6" s="53">
        <f t="shared" si="9"/>
        <v>29348</v>
      </c>
      <c r="CK6" s="52" t="str">
        <f>IF(CK8="-","【-】","【"&amp;SUBSTITUTE(TEXT(CK8,"#,##0"),"-","△")&amp;"】")</f>
        <v>【61,837】</v>
      </c>
      <c r="CL6" s="53">
        <f>IF(CL8="-",NA(),CL8)</f>
        <v>7893</v>
      </c>
      <c r="CM6" s="53">
        <f t="shared" ref="CM6:CU6" si="10">IF(CM8="-",NA(),CM8)</f>
        <v>7775</v>
      </c>
      <c r="CN6" s="53">
        <f t="shared" si="10"/>
        <v>7363</v>
      </c>
      <c r="CO6" s="53">
        <f t="shared" si="10"/>
        <v>8129</v>
      </c>
      <c r="CP6" s="53">
        <f t="shared" si="10"/>
        <v>8699</v>
      </c>
      <c r="CQ6" s="53">
        <f t="shared" si="10"/>
        <v>9060</v>
      </c>
      <c r="CR6" s="53">
        <f t="shared" si="10"/>
        <v>9135</v>
      </c>
      <c r="CS6" s="53">
        <f t="shared" si="10"/>
        <v>9509</v>
      </c>
      <c r="CT6" s="53">
        <f t="shared" si="10"/>
        <v>9548</v>
      </c>
      <c r="CU6" s="53">
        <f t="shared" si="10"/>
        <v>9992</v>
      </c>
      <c r="CV6" s="52" t="str">
        <f>IF(CV8="-","【-】","【"&amp;SUBSTITUTE(TEXT(CV8,"#,##0"),"-","△")&amp;"】")</f>
        <v>【17,600】</v>
      </c>
      <c r="CW6" s="52">
        <f>IF(CW8="-",NA(),CW8)</f>
        <v>91.4</v>
      </c>
      <c r="CX6" s="52">
        <f t="shared" ref="CX6:DF6" si="11">IF(CX8="-",NA(),CX8)</f>
        <v>92.1</v>
      </c>
      <c r="CY6" s="52">
        <f t="shared" si="11"/>
        <v>93.7</v>
      </c>
      <c r="CZ6" s="52">
        <f t="shared" si="11"/>
        <v>90.4</v>
      </c>
      <c r="DA6" s="52">
        <f t="shared" si="11"/>
        <v>101.5</v>
      </c>
      <c r="DB6" s="52">
        <f t="shared" si="11"/>
        <v>71.099999999999994</v>
      </c>
      <c r="DC6" s="52">
        <f t="shared" si="11"/>
        <v>72</v>
      </c>
      <c r="DD6" s="52">
        <f t="shared" si="11"/>
        <v>77.7</v>
      </c>
      <c r="DE6" s="52">
        <f t="shared" si="11"/>
        <v>75.7</v>
      </c>
      <c r="DF6" s="52">
        <f t="shared" si="11"/>
        <v>75.400000000000006</v>
      </c>
      <c r="DG6" s="52" t="str">
        <f>IF(DG8="-","【-】","【"&amp;SUBSTITUTE(TEXT(DG8,"#,##0.0"),"-","△")&amp;"】")</f>
        <v>【55.6】</v>
      </c>
      <c r="DH6" s="52">
        <f>IF(DH8="-",NA(),DH8)</f>
        <v>12.4</v>
      </c>
      <c r="DI6" s="52">
        <f t="shared" ref="DI6:DQ6" si="12">IF(DI8="-",NA(),DI8)</f>
        <v>12.1</v>
      </c>
      <c r="DJ6" s="52">
        <f t="shared" si="12"/>
        <v>12.5</v>
      </c>
      <c r="DK6" s="52">
        <f t="shared" si="12"/>
        <v>11.3</v>
      </c>
      <c r="DL6" s="52">
        <f t="shared" si="12"/>
        <v>10.8</v>
      </c>
      <c r="DM6" s="52">
        <f t="shared" si="12"/>
        <v>16.5</v>
      </c>
      <c r="DN6" s="52">
        <f t="shared" si="12"/>
        <v>16</v>
      </c>
      <c r="DO6" s="52">
        <f t="shared" si="12"/>
        <v>15.7</v>
      </c>
      <c r="DP6" s="52">
        <f t="shared" si="12"/>
        <v>14.6</v>
      </c>
      <c r="DQ6" s="52">
        <f t="shared" si="12"/>
        <v>15.1</v>
      </c>
      <c r="DR6" s="52" t="str">
        <f>IF(DR8="-","【-】","【"&amp;SUBSTITUTE(TEXT(DR8,"#,##0.0"),"-","△")&amp;"】")</f>
        <v>【25.1】</v>
      </c>
      <c r="DS6" s="52">
        <f>IF(DS8="-",NA(),DS8)</f>
        <v>128.30000000000001</v>
      </c>
      <c r="DT6" s="52">
        <f t="shared" ref="DT6:EB6" si="13">IF(DT8="-",NA(),DT8)</f>
        <v>121.7</v>
      </c>
      <c r="DU6" s="52">
        <f t="shared" si="13"/>
        <v>121.7</v>
      </c>
      <c r="DV6" s="52">
        <f t="shared" si="13"/>
        <v>110.1</v>
      </c>
      <c r="DW6" s="52">
        <f t="shared" si="13"/>
        <v>108.4</v>
      </c>
      <c r="DX6" s="52">
        <f t="shared" si="13"/>
        <v>117</v>
      </c>
      <c r="DY6" s="52">
        <f t="shared" si="13"/>
        <v>118.8</v>
      </c>
      <c r="DZ6" s="52">
        <f t="shared" si="13"/>
        <v>136</v>
      </c>
      <c r="EA6" s="52">
        <f t="shared" si="13"/>
        <v>131.30000000000001</v>
      </c>
      <c r="EB6" s="52">
        <f t="shared" si="13"/>
        <v>133.6</v>
      </c>
      <c r="EC6" s="52" t="str">
        <f>IF(EC8="-","【-】","【"&amp;SUBSTITUTE(TEXT(EC8,"#,##0.0"),"-","△")&amp;"】")</f>
        <v>【63.0】</v>
      </c>
      <c r="ED6" s="52">
        <f>IF(ED8="-",NA(),ED8)</f>
        <v>66.900000000000006</v>
      </c>
      <c r="EE6" s="52">
        <f t="shared" ref="EE6:EM6" si="14">IF(EE8="-",NA(),EE8)</f>
        <v>66.099999999999994</v>
      </c>
      <c r="EF6" s="52">
        <f t="shared" si="14"/>
        <v>68.099999999999994</v>
      </c>
      <c r="EG6" s="52">
        <f t="shared" si="14"/>
        <v>69.900000000000006</v>
      </c>
      <c r="EH6" s="52">
        <f t="shared" si="14"/>
        <v>71.400000000000006</v>
      </c>
      <c r="EI6" s="52">
        <f t="shared" si="14"/>
        <v>56.1</v>
      </c>
      <c r="EJ6" s="52">
        <f t="shared" si="14"/>
        <v>56.4</v>
      </c>
      <c r="EK6" s="52">
        <f t="shared" si="14"/>
        <v>56.9</v>
      </c>
      <c r="EL6" s="52">
        <f t="shared" si="14"/>
        <v>58.3</v>
      </c>
      <c r="EM6" s="52">
        <f t="shared" si="14"/>
        <v>59.2</v>
      </c>
      <c r="EN6" s="52" t="str">
        <f>IF(EN8="-","【-】","【"&amp;SUBSTITUTE(TEXT(EN8,"#,##0.0"),"-","△")&amp;"】")</f>
        <v>【56.4】</v>
      </c>
      <c r="EO6" s="52">
        <f>IF(EO8="-",NA(),EO8)</f>
        <v>84.4</v>
      </c>
      <c r="EP6" s="52">
        <f t="shared" ref="EP6:EX6" si="15">IF(EP8="-",NA(),EP8)</f>
        <v>89.4</v>
      </c>
      <c r="EQ6" s="52">
        <f t="shared" si="15"/>
        <v>92.5</v>
      </c>
      <c r="ER6" s="52">
        <f t="shared" si="15"/>
        <v>92.8</v>
      </c>
      <c r="ES6" s="52">
        <f t="shared" si="15"/>
        <v>89.1</v>
      </c>
      <c r="ET6" s="52">
        <f t="shared" si="15"/>
        <v>73.2</v>
      </c>
      <c r="EU6" s="52">
        <f t="shared" si="15"/>
        <v>73.400000000000006</v>
      </c>
      <c r="EV6" s="52">
        <f t="shared" si="15"/>
        <v>72.5</v>
      </c>
      <c r="EW6" s="52">
        <f t="shared" si="15"/>
        <v>72.3</v>
      </c>
      <c r="EX6" s="52">
        <f t="shared" si="15"/>
        <v>72</v>
      </c>
      <c r="EY6" s="52" t="str">
        <f>IF(EY8="-","【-】","【"&amp;SUBSTITUTE(TEXT(EY8,"#,##0.0"),"-","△")&amp;"】")</f>
        <v>【70.7】</v>
      </c>
      <c r="EZ6" s="53">
        <f>IF(EZ8="-",NA(),EZ8)</f>
        <v>25601967</v>
      </c>
      <c r="FA6" s="53">
        <f t="shared" ref="FA6:FI6" si="16">IF(FA8="-",NA(),FA8)</f>
        <v>25825533</v>
      </c>
      <c r="FB6" s="53">
        <f t="shared" si="16"/>
        <v>25934950</v>
      </c>
      <c r="FC6" s="53">
        <f t="shared" si="16"/>
        <v>26019650</v>
      </c>
      <c r="FD6" s="53">
        <f t="shared" si="16"/>
        <v>26155500</v>
      </c>
      <c r="FE6" s="53">
        <f t="shared" si="16"/>
        <v>38744035</v>
      </c>
      <c r="FF6" s="53">
        <f t="shared" si="16"/>
        <v>40117620</v>
      </c>
      <c r="FG6" s="53">
        <f t="shared" si="16"/>
        <v>42330999</v>
      </c>
      <c r="FH6" s="53">
        <f t="shared" si="16"/>
        <v>43068047</v>
      </c>
      <c r="FI6" s="53">
        <f t="shared" si="16"/>
        <v>44341948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159</v>
      </c>
      <c r="B7" s="50">
        <f t="shared" ref="B7:AH7" si="17">B8</f>
        <v>2022</v>
      </c>
      <c r="C7" s="50">
        <f t="shared" si="17"/>
        <v>12025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2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50床以上～100床未満</v>
      </c>
      <c r="O7" s="50" t="str">
        <f>O8</f>
        <v>自治体職員 学術・研究機関出身</v>
      </c>
      <c r="P7" s="50" t="str">
        <f>P8</f>
        <v>直営</v>
      </c>
      <c r="Q7" s="51">
        <f t="shared" si="17"/>
        <v>4</v>
      </c>
      <c r="R7" s="50" t="str">
        <f t="shared" si="17"/>
        <v>-</v>
      </c>
      <c r="S7" s="50" t="str">
        <f t="shared" si="17"/>
        <v>透</v>
      </c>
      <c r="T7" s="50" t="str">
        <f t="shared" si="17"/>
        <v>救</v>
      </c>
      <c r="U7" s="51">
        <f>U8</f>
        <v>244431</v>
      </c>
      <c r="V7" s="51">
        <f>V8</f>
        <v>4928</v>
      </c>
      <c r="W7" s="50" t="str">
        <f>W8</f>
        <v>第１種該当</v>
      </c>
      <c r="X7" s="50" t="str">
        <f t="shared" si="17"/>
        <v>-</v>
      </c>
      <c r="Y7" s="50" t="str">
        <f t="shared" si="17"/>
        <v>２０：１</v>
      </c>
      <c r="Z7" s="51" t="str">
        <f t="shared" si="17"/>
        <v>-</v>
      </c>
      <c r="AA7" s="51">
        <f t="shared" si="17"/>
        <v>60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60</v>
      </c>
      <c r="AF7" s="51" t="str">
        <f t="shared" si="17"/>
        <v>-</v>
      </c>
      <c r="AG7" s="51">
        <f t="shared" si="17"/>
        <v>34</v>
      </c>
      <c r="AH7" s="51">
        <f t="shared" si="17"/>
        <v>34</v>
      </c>
      <c r="AI7" s="52">
        <f>AI8</f>
        <v>93.2</v>
      </c>
      <c r="AJ7" s="52">
        <f t="shared" ref="AJ7:AR7" si="18">AJ8</f>
        <v>100</v>
      </c>
      <c r="AK7" s="52">
        <f t="shared" si="18"/>
        <v>100.7</v>
      </c>
      <c r="AL7" s="52">
        <f t="shared" si="18"/>
        <v>106.9</v>
      </c>
      <c r="AM7" s="52">
        <f t="shared" si="18"/>
        <v>104.9</v>
      </c>
      <c r="AN7" s="52">
        <f t="shared" si="18"/>
        <v>97.5</v>
      </c>
      <c r="AO7" s="52">
        <f t="shared" si="18"/>
        <v>97.7</v>
      </c>
      <c r="AP7" s="52">
        <f t="shared" si="18"/>
        <v>100.7</v>
      </c>
      <c r="AQ7" s="52">
        <f t="shared" si="18"/>
        <v>103.6</v>
      </c>
      <c r="AR7" s="52">
        <f t="shared" si="18"/>
        <v>101.9</v>
      </c>
      <c r="AS7" s="52"/>
      <c r="AT7" s="52">
        <f>AT8</f>
        <v>65.599999999999994</v>
      </c>
      <c r="AU7" s="52">
        <f t="shared" ref="AU7:BC7" si="19">AU8</f>
        <v>66.2</v>
      </c>
      <c r="AV7" s="52">
        <f t="shared" si="19"/>
        <v>70.400000000000006</v>
      </c>
      <c r="AW7" s="52">
        <f t="shared" si="19"/>
        <v>71</v>
      </c>
      <c r="AX7" s="52">
        <f t="shared" si="19"/>
        <v>62</v>
      </c>
      <c r="AY7" s="52">
        <f t="shared" si="19"/>
        <v>77</v>
      </c>
      <c r="AZ7" s="52">
        <f t="shared" si="19"/>
        <v>77.099999999999994</v>
      </c>
      <c r="BA7" s="52">
        <f t="shared" si="19"/>
        <v>73.8</v>
      </c>
      <c r="BB7" s="52">
        <f t="shared" si="19"/>
        <v>75.5</v>
      </c>
      <c r="BC7" s="52">
        <f t="shared" si="19"/>
        <v>74.599999999999994</v>
      </c>
      <c r="BD7" s="52"/>
      <c r="BE7" s="52">
        <f>BE8</f>
        <v>59.9</v>
      </c>
      <c r="BF7" s="52">
        <f t="shared" ref="BF7:BN7" si="20">BF8</f>
        <v>60.7</v>
      </c>
      <c r="BG7" s="52">
        <f t="shared" si="20"/>
        <v>64.400000000000006</v>
      </c>
      <c r="BH7" s="52">
        <f t="shared" si="20"/>
        <v>64.8</v>
      </c>
      <c r="BI7" s="52">
        <f t="shared" si="20"/>
        <v>56.1</v>
      </c>
      <c r="BJ7" s="52">
        <f t="shared" si="20"/>
        <v>73.2</v>
      </c>
      <c r="BK7" s="52">
        <f t="shared" si="20"/>
        <v>73.2</v>
      </c>
      <c r="BL7" s="52">
        <f t="shared" si="20"/>
        <v>69.900000000000006</v>
      </c>
      <c r="BM7" s="52">
        <f t="shared" si="20"/>
        <v>71.599999999999994</v>
      </c>
      <c r="BN7" s="52">
        <f t="shared" si="20"/>
        <v>70.8</v>
      </c>
      <c r="BO7" s="52"/>
      <c r="BP7" s="52">
        <f>BP8</f>
        <v>58.1</v>
      </c>
      <c r="BQ7" s="52">
        <f t="shared" ref="BQ7:BY7" si="21">BQ8</f>
        <v>64.2</v>
      </c>
      <c r="BR7" s="52">
        <f t="shared" si="21"/>
        <v>61.3</v>
      </c>
      <c r="BS7" s="52">
        <f t="shared" si="21"/>
        <v>56.5</v>
      </c>
      <c r="BT7" s="52">
        <f t="shared" si="21"/>
        <v>51.1</v>
      </c>
      <c r="BU7" s="52">
        <f t="shared" si="21"/>
        <v>66.900000000000006</v>
      </c>
      <c r="BV7" s="52">
        <f t="shared" si="21"/>
        <v>66.099999999999994</v>
      </c>
      <c r="BW7" s="52">
        <f t="shared" si="21"/>
        <v>62.3</v>
      </c>
      <c r="BX7" s="52">
        <f t="shared" si="21"/>
        <v>62.1</v>
      </c>
      <c r="BY7" s="52">
        <f t="shared" si="21"/>
        <v>60.2</v>
      </c>
      <c r="BZ7" s="52"/>
      <c r="CA7" s="53">
        <f>CA8</f>
        <v>22313</v>
      </c>
      <c r="CB7" s="53">
        <f t="shared" ref="CB7:CJ7" si="22">CB8</f>
        <v>21160</v>
      </c>
      <c r="CC7" s="53">
        <f t="shared" si="22"/>
        <v>22186</v>
      </c>
      <c r="CD7" s="53">
        <f t="shared" si="22"/>
        <v>22996</v>
      </c>
      <c r="CE7" s="53">
        <f t="shared" si="22"/>
        <v>21697</v>
      </c>
      <c r="CF7" s="53">
        <f t="shared" si="22"/>
        <v>25711</v>
      </c>
      <c r="CG7" s="53">
        <f t="shared" si="22"/>
        <v>26415</v>
      </c>
      <c r="CH7" s="53">
        <f t="shared" si="22"/>
        <v>27227</v>
      </c>
      <c r="CI7" s="53">
        <f t="shared" si="22"/>
        <v>28176</v>
      </c>
      <c r="CJ7" s="53">
        <f t="shared" si="22"/>
        <v>29348</v>
      </c>
      <c r="CK7" s="52"/>
      <c r="CL7" s="53">
        <f>CL8</f>
        <v>7893</v>
      </c>
      <c r="CM7" s="53">
        <f t="shared" ref="CM7:CU7" si="23">CM8</f>
        <v>7775</v>
      </c>
      <c r="CN7" s="53">
        <f t="shared" si="23"/>
        <v>7363</v>
      </c>
      <c r="CO7" s="53">
        <f t="shared" si="23"/>
        <v>8129</v>
      </c>
      <c r="CP7" s="53">
        <f t="shared" si="23"/>
        <v>8699</v>
      </c>
      <c r="CQ7" s="53">
        <f t="shared" si="23"/>
        <v>9060</v>
      </c>
      <c r="CR7" s="53">
        <f t="shared" si="23"/>
        <v>9135</v>
      </c>
      <c r="CS7" s="53">
        <f t="shared" si="23"/>
        <v>9509</v>
      </c>
      <c r="CT7" s="53">
        <f t="shared" si="23"/>
        <v>9548</v>
      </c>
      <c r="CU7" s="53">
        <f t="shared" si="23"/>
        <v>9992</v>
      </c>
      <c r="CV7" s="52"/>
      <c r="CW7" s="52">
        <f>CW8</f>
        <v>91.4</v>
      </c>
      <c r="CX7" s="52">
        <f t="shared" ref="CX7:DF7" si="24">CX8</f>
        <v>92.1</v>
      </c>
      <c r="CY7" s="52">
        <f t="shared" si="24"/>
        <v>93.7</v>
      </c>
      <c r="CZ7" s="52">
        <f t="shared" si="24"/>
        <v>90.4</v>
      </c>
      <c r="DA7" s="52">
        <f t="shared" si="24"/>
        <v>101.5</v>
      </c>
      <c r="DB7" s="52">
        <f t="shared" si="24"/>
        <v>71.099999999999994</v>
      </c>
      <c r="DC7" s="52">
        <f t="shared" si="24"/>
        <v>72</v>
      </c>
      <c r="DD7" s="52">
        <f t="shared" si="24"/>
        <v>77.7</v>
      </c>
      <c r="DE7" s="52">
        <f t="shared" si="24"/>
        <v>75.7</v>
      </c>
      <c r="DF7" s="52">
        <f t="shared" si="24"/>
        <v>75.400000000000006</v>
      </c>
      <c r="DG7" s="52"/>
      <c r="DH7" s="52">
        <f>DH8</f>
        <v>12.4</v>
      </c>
      <c r="DI7" s="52">
        <f t="shared" ref="DI7:DQ7" si="25">DI8</f>
        <v>12.1</v>
      </c>
      <c r="DJ7" s="52">
        <f t="shared" si="25"/>
        <v>12.5</v>
      </c>
      <c r="DK7" s="52">
        <f t="shared" si="25"/>
        <v>11.3</v>
      </c>
      <c r="DL7" s="52">
        <f t="shared" si="25"/>
        <v>10.8</v>
      </c>
      <c r="DM7" s="52">
        <f t="shared" si="25"/>
        <v>16.5</v>
      </c>
      <c r="DN7" s="52">
        <f t="shared" si="25"/>
        <v>16</v>
      </c>
      <c r="DO7" s="52">
        <f t="shared" si="25"/>
        <v>15.7</v>
      </c>
      <c r="DP7" s="52">
        <f t="shared" si="25"/>
        <v>14.6</v>
      </c>
      <c r="DQ7" s="52">
        <f t="shared" si="25"/>
        <v>15.1</v>
      </c>
      <c r="DR7" s="52"/>
      <c r="DS7" s="52">
        <f>DS8</f>
        <v>128.30000000000001</v>
      </c>
      <c r="DT7" s="52">
        <f t="shared" ref="DT7:EB7" si="26">DT8</f>
        <v>121.7</v>
      </c>
      <c r="DU7" s="52">
        <f t="shared" si="26"/>
        <v>121.7</v>
      </c>
      <c r="DV7" s="52">
        <f t="shared" si="26"/>
        <v>110.1</v>
      </c>
      <c r="DW7" s="52">
        <f t="shared" si="26"/>
        <v>108.4</v>
      </c>
      <c r="DX7" s="52">
        <f t="shared" si="26"/>
        <v>117</v>
      </c>
      <c r="DY7" s="52">
        <f t="shared" si="26"/>
        <v>118.8</v>
      </c>
      <c r="DZ7" s="52">
        <f t="shared" si="26"/>
        <v>136</v>
      </c>
      <c r="EA7" s="52">
        <f t="shared" si="26"/>
        <v>131.30000000000001</v>
      </c>
      <c r="EB7" s="52">
        <f t="shared" si="26"/>
        <v>133.6</v>
      </c>
      <c r="EC7" s="52"/>
      <c r="ED7" s="52">
        <f>ED8</f>
        <v>66.900000000000006</v>
      </c>
      <c r="EE7" s="52">
        <f t="shared" ref="EE7:EM7" si="27">EE8</f>
        <v>66.099999999999994</v>
      </c>
      <c r="EF7" s="52">
        <f t="shared" si="27"/>
        <v>68.099999999999994</v>
      </c>
      <c r="EG7" s="52">
        <f t="shared" si="27"/>
        <v>69.900000000000006</v>
      </c>
      <c r="EH7" s="52">
        <f t="shared" si="27"/>
        <v>71.400000000000006</v>
      </c>
      <c r="EI7" s="52">
        <f t="shared" si="27"/>
        <v>56.1</v>
      </c>
      <c r="EJ7" s="52">
        <f t="shared" si="27"/>
        <v>56.4</v>
      </c>
      <c r="EK7" s="52">
        <f t="shared" si="27"/>
        <v>56.9</v>
      </c>
      <c r="EL7" s="52">
        <f t="shared" si="27"/>
        <v>58.3</v>
      </c>
      <c r="EM7" s="52">
        <f t="shared" si="27"/>
        <v>59.2</v>
      </c>
      <c r="EN7" s="52"/>
      <c r="EO7" s="52">
        <f>EO8</f>
        <v>84.4</v>
      </c>
      <c r="EP7" s="52">
        <f t="shared" ref="EP7:EX7" si="28">EP8</f>
        <v>89.4</v>
      </c>
      <c r="EQ7" s="52">
        <f t="shared" si="28"/>
        <v>92.5</v>
      </c>
      <c r="ER7" s="52">
        <f t="shared" si="28"/>
        <v>92.8</v>
      </c>
      <c r="ES7" s="52">
        <f t="shared" si="28"/>
        <v>89.1</v>
      </c>
      <c r="ET7" s="52">
        <f t="shared" si="28"/>
        <v>73.2</v>
      </c>
      <c r="EU7" s="52">
        <f t="shared" si="28"/>
        <v>73.400000000000006</v>
      </c>
      <c r="EV7" s="52">
        <f t="shared" si="28"/>
        <v>72.5</v>
      </c>
      <c r="EW7" s="52">
        <f t="shared" si="28"/>
        <v>72.3</v>
      </c>
      <c r="EX7" s="52">
        <f t="shared" si="28"/>
        <v>72</v>
      </c>
      <c r="EY7" s="52"/>
      <c r="EZ7" s="53">
        <f>EZ8</f>
        <v>25601967</v>
      </c>
      <c r="FA7" s="53">
        <f t="shared" ref="FA7:FI7" si="29">FA8</f>
        <v>25825533</v>
      </c>
      <c r="FB7" s="53">
        <f t="shared" si="29"/>
        <v>25934950</v>
      </c>
      <c r="FC7" s="53">
        <f t="shared" si="29"/>
        <v>26019650</v>
      </c>
      <c r="FD7" s="53">
        <f t="shared" si="29"/>
        <v>26155500</v>
      </c>
      <c r="FE7" s="53">
        <f t="shared" si="29"/>
        <v>38744035</v>
      </c>
      <c r="FF7" s="53">
        <f t="shared" si="29"/>
        <v>40117620</v>
      </c>
      <c r="FG7" s="53">
        <f t="shared" si="29"/>
        <v>42330999</v>
      </c>
      <c r="FH7" s="53">
        <f t="shared" si="29"/>
        <v>43068047</v>
      </c>
      <c r="FI7" s="53">
        <f t="shared" si="29"/>
        <v>44341948</v>
      </c>
      <c r="FJ7" s="53"/>
    </row>
    <row r="8" spans="1:166" s="54" customFormat="1" x14ac:dyDescent="0.15">
      <c r="A8" s="35"/>
      <c r="B8" s="55">
        <v>2022</v>
      </c>
      <c r="C8" s="55">
        <v>12025</v>
      </c>
      <c r="D8" s="55">
        <v>46</v>
      </c>
      <c r="E8" s="55">
        <v>6</v>
      </c>
      <c r="F8" s="55">
        <v>0</v>
      </c>
      <c r="G8" s="55">
        <v>2</v>
      </c>
      <c r="H8" s="55" t="s">
        <v>160</v>
      </c>
      <c r="I8" s="55" t="s">
        <v>161</v>
      </c>
      <c r="J8" s="55" t="s">
        <v>162</v>
      </c>
      <c r="K8" s="55" t="s">
        <v>163</v>
      </c>
      <c r="L8" s="55" t="s">
        <v>164</v>
      </c>
      <c r="M8" s="55" t="s">
        <v>165</v>
      </c>
      <c r="N8" s="55" t="s">
        <v>166</v>
      </c>
      <c r="O8" s="55" t="s">
        <v>167</v>
      </c>
      <c r="P8" s="55" t="s">
        <v>168</v>
      </c>
      <c r="Q8" s="56">
        <v>4</v>
      </c>
      <c r="R8" s="55" t="s">
        <v>40</v>
      </c>
      <c r="S8" s="55" t="s">
        <v>169</v>
      </c>
      <c r="T8" s="55" t="s">
        <v>170</v>
      </c>
      <c r="U8" s="56">
        <v>244431</v>
      </c>
      <c r="V8" s="56">
        <v>4928</v>
      </c>
      <c r="W8" s="55" t="s">
        <v>171</v>
      </c>
      <c r="X8" s="55" t="s">
        <v>40</v>
      </c>
      <c r="Y8" s="57" t="s">
        <v>172</v>
      </c>
      <c r="Z8" s="56" t="s">
        <v>40</v>
      </c>
      <c r="AA8" s="56">
        <v>60</v>
      </c>
      <c r="AB8" s="56" t="s">
        <v>40</v>
      </c>
      <c r="AC8" s="56" t="s">
        <v>40</v>
      </c>
      <c r="AD8" s="56" t="s">
        <v>40</v>
      </c>
      <c r="AE8" s="56">
        <v>60</v>
      </c>
      <c r="AF8" s="56" t="s">
        <v>40</v>
      </c>
      <c r="AG8" s="56">
        <v>34</v>
      </c>
      <c r="AH8" s="56">
        <v>34</v>
      </c>
      <c r="AI8" s="58">
        <v>93.2</v>
      </c>
      <c r="AJ8" s="58">
        <v>100</v>
      </c>
      <c r="AK8" s="58">
        <v>100.7</v>
      </c>
      <c r="AL8" s="58">
        <v>106.9</v>
      </c>
      <c r="AM8" s="58">
        <v>104.9</v>
      </c>
      <c r="AN8" s="58">
        <v>97.5</v>
      </c>
      <c r="AO8" s="58">
        <v>97.7</v>
      </c>
      <c r="AP8" s="58">
        <v>100.7</v>
      </c>
      <c r="AQ8" s="58">
        <v>103.6</v>
      </c>
      <c r="AR8" s="58">
        <v>101.9</v>
      </c>
      <c r="AS8" s="58">
        <v>103.5</v>
      </c>
      <c r="AT8" s="58">
        <v>65.599999999999994</v>
      </c>
      <c r="AU8" s="58">
        <v>66.2</v>
      </c>
      <c r="AV8" s="58">
        <v>70.400000000000006</v>
      </c>
      <c r="AW8" s="58">
        <v>71</v>
      </c>
      <c r="AX8" s="58">
        <v>62</v>
      </c>
      <c r="AY8" s="58">
        <v>77</v>
      </c>
      <c r="AZ8" s="58">
        <v>77.099999999999994</v>
      </c>
      <c r="BA8" s="58">
        <v>73.8</v>
      </c>
      <c r="BB8" s="58">
        <v>75.5</v>
      </c>
      <c r="BC8" s="58">
        <v>74.599999999999994</v>
      </c>
      <c r="BD8" s="58">
        <v>86.4</v>
      </c>
      <c r="BE8" s="59">
        <v>59.9</v>
      </c>
      <c r="BF8" s="59">
        <v>60.7</v>
      </c>
      <c r="BG8" s="59">
        <v>64.400000000000006</v>
      </c>
      <c r="BH8" s="59">
        <v>64.8</v>
      </c>
      <c r="BI8" s="59">
        <v>56.1</v>
      </c>
      <c r="BJ8" s="59">
        <v>73.2</v>
      </c>
      <c r="BK8" s="59">
        <v>73.2</v>
      </c>
      <c r="BL8" s="59">
        <v>69.900000000000006</v>
      </c>
      <c r="BM8" s="59">
        <v>71.599999999999994</v>
      </c>
      <c r="BN8" s="59">
        <v>70.8</v>
      </c>
      <c r="BO8" s="59">
        <v>83.7</v>
      </c>
      <c r="BP8" s="58">
        <v>58.1</v>
      </c>
      <c r="BQ8" s="58">
        <v>64.2</v>
      </c>
      <c r="BR8" s="58">
        <v>61.3</v>
      </c>
      <c r="BS8" s="58">
        <v>56.5</v>
      </c>
      <c r="BT8" s="58">
        <v>51.1</v>
      </c>
      <c r="BU8" s="58">
        <v>66.900000000000006</v>
      </c>
      <c r="BV8" s="58">
        <v>66.099999999999994</v>
      </c>
      <c r="BW8" s="58">
        <v>62.3</v>
      </c>
      <c r="BX8" s="58">
        <v>62.1</v>
      </c>
      <c r="BY8" s="58">
        <v>60.2</v>
      </c>
      <c r="BZ8" s="58">
        <v>66.8</v>
      </c>
      <c r="CA8" s="59">
        <v>22313</v>
      </c>
      <c r="CB8" s="59">
        <v>21160</v>
      </c>
      <c r="CC8" s="59">
        <v>22186</v>
      </c>
      <c r="CD8" s="59">
        <v>22996</v>
      </c>
      <c r="CE8" s="59">
        <v>21697</v>
      </c>
      <c r="CF8" s="59">
        <v>25711</v>
      </c>
      <c r="CG8" s="59">
        <v>26415</v>
      </c>
      <c r="CH8" s="59">
        <v>27227</v>
      </c>
      <c r="CI8" s="59">
        <v>28176</v>
      </c>
      <c r="CJ8" s="59">
        <v>29348</v>
      </c>
      <c r="CK8" s="58">
        <v>61837</v>
      </c>
      <c r="CL8" s="59">
        <v>7893</v>
      </c>
      <c r="CM8" s="59">
        <v>7775</v>
      </c>
      <c r="CN8" s="59">
        <v>7363</v>
      </c>
      <c r="CO8" s="59">
        <v>8129</v>
      </c>
      <c r="CP8" s="59">
        <v>8699</v>
      </c>
      <c r="CQ8" s="59">
        <v>9060</v>
      </c>
      <c r="CR8" s="59">
        <v>9135</v>
      </c>
      <c r="CS8" s="59">
        <v>9509</v>
      </c>
      <c r="CT8" s="59">
        <v>9548</v>
      </c>
      <c r="CU8" s="59">
        <v>9992</v>
      </c>
      <c r="CV8" s="58">
        <v>17600</v>
      </c>
      <c r="CW8" s="59">
        <v>91.4</v>
      </c>
      <c r="CX8" s="59">
        <v>92.1</v>
      </c>
      <c r="CY8" s="59">
        <v>93.7</v>
      </c>
      <c r="CZ8" s="59">
        <v>90.4</v>
      </c>
      <c r="DA8" s="59">
        <v>101.5</v>
      </c>
      <c r="DB8" s="59">
        <v>71.099999999999994</v>
      </c>
      <c r="DC8" s="59">
        <v>72</v>
      </c>
      <c r="DD8" s="59">
        <v>77.7</v>
      </c>
      <c r="DE8" s="59">
        <v>75.7</v>
      </c>
      <c r="DF8" s="59">
        <v>75.400000000000006</v>
      </c>
      <c r="DG8" s="59">
        <v>55.6</v>
      </c>
      <c r="DH8" s="59">
        <v>12.4</v>
      </c>
      <c r="DI8" s="59">
        <v>12.1</v>
      </c>
      <c r="DJ8" s="59">
        <v>12.5</v>
      </c>
      <c r="DK8" s="59">
        <v>11.3</v>
      </c>
      <c r="DL8" s="59">
        <v>10.8</v>
      </c>
      <c r="DM8" s="59">
        <v>16.5</v>
      </c>
      <c r="DN8" s="59">
        <v>16</v>
      </c>
      <c r="DO8" s="59">
        <v>15.7</v>
      </c>
      <c r="DP8" s="59">
        <v>14.6</v>
      </c>
      <c r="DQ8" s="59">
        <v>15.1</v>
      </c>
      <c r="DR8" s="59">
        <v>25.1</v>
      </c>
      <c r="DS8" s="59">
        <v>128.30000000000001</v>
      </c>
      <c r="DT8" s="59">
        <v>121.7</v>
      </c>
      <c r="DU8" s="59">
        <v>121.7</v>
      </c>
      <c r="DV8" s="59">
        <v>110.1</v>
      </c>
      <c r="DW8" s="59">
        <v>108.4</v>
      </c>
      <c r="DX8" s="59">
        <v>117</v>
      </c>
      <c r="DY8" s="59">
        <v>118.8</v>
      </c>
      <c r="DZ8" s="59">
        <v>136</v>
      </c>
      <c r="EA8" s="59">
        <v>131.30000000000001</v>
      </c>
      <c r="EB8" s="59">
        <v>133.6</v>
      </c>
      <c r="EC8" s="59">
        <v>63</v>
      </c>
      <c r="ED8" s="58">
        <v>66.900000000000006</v>
      </c>
      <c r="EE8" s="58">
        <v>66.099999999999994</v>
      </c>
      <c r="EF8" s="58">
        <v>68.099999999999994</v>
      </c>
      <c r="EG8" s="58">
        <v>69.900000000000006</v>
      </c>
      <c r="EH8" s="58">
        <v>71.400000000000006</v>
      </c>
      <c r="EI8" s="58">
        <v>56.1</v>
      </c>
      <c r="EJ8" s="58">
        <v>56.4</v>
      </c>
      <c r="EK8" s="58">
        <v>56.9</v>
      </c>
      <c r="EL8" s="58">
        <v>58.3</v>
      </c>
      <c r="EM8" s="58">
        <v>59.2</v>
      </c>
      <c r="EN8" s="58">
        <v>56.4</v>
      </c>
      <c r="EO8" s="58">
        <v>84.4</v>
      </c>
      <c r="EP8" s="58">
        <v>89.4</v>
      </c>
      <c r="EQ8" s="58">
        <v>92.5</v>
      </c>
      <c r="ER8" s="58">
        <v>92.8</v>
      </c>
      <c r="ES8" s="58">
        <v>89.1</v>
      </c>
      <c r="ET8" s="58">
        <v>73.2</v>
      </c>
      <c r="EU8" s="58">
        <v>73.400000000000006</v>
      </c>
      <c r="EV8" s="58">
        <v>72.5</v>
      </c>
      <c r="EW8" s="58">
        <v>72.3</v>
      </c>
      <c r="EX8" s="58">
        <v>72</v>
      </c>
      <c r="EY8" s="58">
        <v>70.7</v>
      </c>
      <c r="EZ8" s="59">
        <v>25601967</v>
      </c>
      <c r="FA8" s="59">
        <v>25825533</v>
      </c>
      <c r="FB8" s="59">
        <v>25934950</v>
      </c>
      <c r="FC8" s="59">
        <v>26019650</v>
      </c>
      <c r="FD8" s="59">
        <v>26155500</v>
      </c>
      <c r="FE8" s="59">
        <v>38744035</v>
      </c>
      <c r="FF8" s="59">
        <v>40117620</v>
      </c>
      <c r="FG8" s="59">
        <v>42330999</v>
      </c>
      <c r="FH8" s="59">
        <v>43068047</v>
      </c>
      <c r="FI8" s="59">
        <v>44341948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173</v>
      </c>
      <c r="C10" s="62" t="s">
        <v>174</v>
      </c>
      <c r="D10" s="62" t="s">
        <v>175</v>
      </c>
      <c r="E10" s="62" t="s">
        <v>176</v>
      </c>
      <c r="F10" s="62" t="s">
        <v>177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FAS2</cp:lastModifiedBy>
  <dcterms:created xsi:type="dcterms:W3CDTF">2023-12-20T05:02:59Z</dcterms:created>
  <dcterms:modified xsi:type="dcterms:W3CDTF">2024-01-28T23:48:29Z</dcterms:modified>
  <cp:category/>
</cp:coreProperties>
</file>